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\Documents\JAG\"/>
    </mc:Choice>
  </mc:AlternateContent>
  <xr:revisionPtr revIDLastSave="0" documentId="13_ncr:1_{8F35FA51-7D0E-4145-B1F5-9871B68B4B0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9th" sheetId="1" r:id="rId1"/>
    <sheet name="Sorted Scores" sheetId="2" r:id="rId2"/>
    <sheet name="Scores Displayed November 2025" sheetId="3" r:id="rId3"/>
    <sheet name="Scorecard Manual" sheetId="4" r:id="rId4"/>
  </sheets>
  <calcPr calcId="191029"/>
  <extLst>
    <ext uri="GoogleSheetsCustomDataVersion2">
      <go:sheetsCustomData xmlns:go="http://customooxmlschemas.google.com/" r:id="rId7" roundtripDataChecksum="DjxYuT3sCBK2Uy0r8G5ne/Q+zoSocYF83KNpmJikYWw="/>
    </ext>
  </extLst>
</workbook>
</file>

<file path=xl/calcChain.xml><?xml version="1.0" encoding="utf-8"?>
<calcChain xmlns="http://schemas.openxmlformats.org/spreadsheetml/2006/main">
  <c r="AM16" i="1" l="1"/>
  <c r="AN9" i="1"/>
  <c r="AN10" i="1"/>
  <c r="AN11" i="1"/>
  <c r="AN12" i="1"/>
  <c r="AN13" i="1"/>
  <c r="AN14" i="1"/>
  <c r="AN15" i="1"/>
  <c r="AN8" i="1"/>
  <c r="AN16" i="1"/>
  <c r="AM9" i="1"/>
  <c r="AM10" i="1"/>
  <c r="AM11" i="1"/>
  <c r="AM12" i="1"/>
  <c r="AM13" i="1"/>
  <c r="AM14" i="1"/>
  <c r="AM15" i="1"/>
  <c r="AM8" i="1"/>
  <c r="AN38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66" i="1"/>
  <c r="AN67" i="1"/>
  <c r="AN68" i="1"/>
  <c r="AN69" i="1"/>
  <c r="AN70" i="1"/>
  <c r="AN71" i="1"/>
  <c r="AN72" i="1"/>
  <c r="AN73" i="1"/>
  <c r="AN74" i="1"/>
  <c r="AN75" i="1"/>
  <c r="AN76" i="1"/>
  <c r="AN77" i="1"/>
  <c r="AN78" i="1"/>
  <c r="AN79" i="1"/>
  <c r="AN80" i="1"/>
  <c r="AN81" i="1"/>
  <c r="AN82" i="1"/>
  <c r="AN83" i="1"/>
  <c r="AN84" i="1"/>
  <c r="AN85" i="1"/>
  <c r="AN86" i="1"/>
  <c r="AN87" i="1"/>
  <c r="AN88" i="1"/>
  <c r="AN89" i="1"/>
  <c r="AN90" i="1"/>
  <c r="AN91" i="1"/>
  <c r="AN92" i="1"/>
  <c r="AN93" i="1"/>
  <c r="AN94" i="1"/>
  <c r="AN95" i="1"/>
  <c r="AN96" i="1"/>
  <c r="AN97" i="1"/>
  <c r="AN98" i="1"/>
  <c r="AN99" i="1"/>
  <c r="AN100" i="1"/>
  <c r="AN101" i="1"/>
  <c r="AN102" i="1"/>
  <c r="AN103" i="1"/>
  <c r="AN104" i="1"/>
  <c r="AN105" i="1"/>
  <c r="AN106" i="1"/>
  <c r="AN107" i="1"/>
  <c r="AM17" i="1"/>
  <c r="AM18" i="1"/>
  <c r="AM19" i="1"/>
  <c r="AM20" i="1"/>
  <c r="AM21" i="1"/>
  <c r="AM22" i="1"/>
  <c r="AM23" i="1"/>
  <c r="AM24" i="1"/>
  <c r="AM25" i="1"/>
  <c r="AM26" i="1"/>
  <c r="AM27" i="1"/>
  <c r="AM28" i="1"/>
  <c r="AM29" i="1"/>
  <c r="AM30" i="1"/>
  <c r="AM31" i="1"/>
  <c r="AM32" i="1"/>
  <c r="AM33" i="1"/>
  <c r="AM34" i="1"/>
  <c r="AM35" i="1"/>
  <c r="AM36" i="1"/>
  <c r="AM37" i="1"/>
  <c r="AM38" i="1"/>
  <c r="AM39" i="1"/>
  <c r="AM40" i="1"/>
  <c r="AM41" i="1"/>
  <c r="AM42" i="1"/>
  <c r="AM43" i="1"/>
  <c r="AM44" i="1"/>
  <c r="AM45" i="1"/>
  <c r="AM46" i="1"/>
  <c r="AM47" i="1"/>
  <c r="AM48" i="1"/>
  <c r="AM49" i="1"/>
  <c r="AM50" i="1"/>
  <c r="AM51" i="1"/>
  <c r="AM52" i="1"/>
  <c r="AM53" i="1"/>
  <c r="AM54" i="1"/>
  <c r="AM55" i="1"/>
  <c r="AM56" i="1"/>
  <c r="AM57" i="1"/>
  <c r="AM58" i="1"/>
  <c r="AM59" i="1"/>
  <c r="AM60" i="1"/>
  <c r="AM61" i="1"/>
  <c r="AM62" i="1"/>
  <c r="AM63" i="1"/>
  <c r="AM64" i="1"/>
  <c r="AM65" i="1"/>
  <c r="AM66" i="1"/>
  <c r="AM67" i="1"/>
  <c r="AM68" i="1"/>
  <c r="AM69" i="1"/>
  <c r="AM70" i="1"/>
  <c r="AM71" i="1"/>
  <c r="AM72" i="1"/>
  <c r="AM73" i="1"/>
  <c r="AM74" i="1"/>
  <c r="AM75" i="1"/>
  <c r="AM76" i="1"/>
  <c r="AM77" i="1"/>
  <c r="AM78" i="1"/>
  <c r="AM79" i="1"/>
  <c r="AM80" i="1"/>
  <c r="AM81" i="1"/>
  <c r="AM82" i="1"/>
  <c r="AM83" i="1"/>
  <c r="AM84" i="1"/>
  <c r="AM85" i="1"/>
  <c r="AM86" i="1"/>
  <c r="AM87" i="1"/>
  <c r="AM88" i="1"/>
  <c r="AM89" i="1"/>
  <c r="AM90" i="1"/>
  <c r="AM91" i="1"/>
  <c r="AM92" i="1"/>
  <c r="AM93" i="1"/>
  <c r="AM94" i="1"/>
  <c r="AM95" i="1"/>
  <c r="AM96" i="1"/>
  <c r="AM97" i="1"/>
  <c r="AM98" i="1"/>
  <c r="AM99" i="1"/>
  <c r="AM100" i="1"/>
  <c r="AM101" i="1"/>
  <c r="AM102" i="1"/>
  <c r="AM103" i="1"/>
  <c r="AM104" i="1"/>
  <c r="AM105" i="1"/>
  <c r="AM106" i="1"/>
  <c r="AM107" i="1"/>
  <c r="AO9" i="1" l="1"/>
  <c r="AO10" i="1"/>
  <c r="AO11" i="1"/>
  <c r="AO12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3" i="1"/>
  <c r="AO34" i="1"/>
  <c r="AO35" i="1"/>
  <c r="AO36" i="1"/>
  <c r="AO37" i="1"/>
  <c r="AO38" i="1"/>
  <c r="AO39" i="1"/>
  <c r="AO40" i="1"/>
  <c r="AO41" i="1"/>
  <c r="AO42" i="1"/>
  <c r="AO43" i="1"/>
  <c r="AO44" i="1"/>
  <c r="AO45" i="1"/>
  <c r="AO46" i="1"/>
  <c r="AO47" i="1"/>
  <c r="AO48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99" i="1"/>
  <c r="AO100" i="1"/>
  <c r="AO101" i="1"/>
  <c r="AO102" i="1"/>
  <c r="AO103" i="1"/>
  <c r="AO104" i="1"/>
  <c r="AO105" i="1"/>
  <c r="AO106" i="1"/>
  <c r="AO107" i="1"/>
  <c r="AP8" i="1"/>
  <c r="AO8" i="1"/>
  <c r="A8" i="1"/>
  <c r="AT8" i="1"/>
  <c r="AS8" i="1"/>
  <c r="AR8" i="1"/>
  <c r="V110" i="1"/>
  <c r="U110" i="1"/>
  <c r="V109" i="1"/>
  <c r="V111" i="1" s="1"/>
  <c r="U109" i="1"/>
  <c r="U111" i="1" s="1"/>
  <c r="W110" i="1"/>
  <c r="W109" i="1"/>
  <c r="W111" i="1" s="1"/>
  <c r="AI110" i="1"/>
  <c r="AL110" i="1"/>
  <c r="AL109" i="1"/>
  <c r="AL111" i="1" s="1"/>
  <c r="AK110" i="1"/>
  <c r="AK109" i="1"/>
  <c r="AK111" i="1" s="1"/>
  <c r="AJ110" i="1"/>
  <c r="AJ109" i="1"/>
  <c r="AJ111" i="1" s="1"/>
  <c r="AI109" i="1"/>
  <c r="AI111" i="1" s="1"/>
  <c r="AH110" i="1"/>
  <c r="AG110" i="1"/>
  <c r="AF110" i="1"/>
  <c r="AE110" i="1"/>
  <c r="AH109" i="1"/>
  <c r="AH111" i="1" s="1"/>
  <c r="AG109" i="1"/>
  <c r="AG111" i="1" s="1"/>
  <c r="AF109" i="1"/>
  <c r="AF111" i="1" s="1"/>
  <c r="AE109" i="1"/>
  <c r="AE111" i="1" s="1"/>
  <c r="X110" i="1"/>
  <c r="T110" i="1"/>
  <c r="S110" i="1"/>
  <c r="X109" i="1"/>
  <c r="X111" i="1" s="1"/>
  <c r="T109" i="1"/>
  <c r="T111" i="1" s="1"/>
  <c r="S109" i="1"/>
  <c r="S111" i="1" s="1"/>
  <c r="AD110" i="1"/>
  <c r="AC110" i="1"/>
  <c r="AB110" i="1"/>
  <c r="AA110" i="1"/>
  <c r="Z110" i="1"/>
  <c r="Y110" i="1"/>
  <c r="R110" i="1"/>
  <c r="Q110" i="1"/>
  <c r="P110" i="1"/>
  <c r="AD109" i="1"/>
  <c r="AD111" i="1" s="1"/>
  <c r="AC109" i="1"/>
  <c r="AC111" i="1" s="1"/>
  <c r="AB109" i="1"/>
  <c r="AB111" i="1" s="1"/>
  <c r="AA109" i="1"/>
  <c r="AA111" i="1" s="1"/>
  <c r="Z109" i="1"/>
  <c r="Z111" i="1" s="1"/>
  <c r="Y109" i="1"/>
  <c r="Y111" i="1" s="1"/>
  <c r="R109" i="1"/>
  <c r="R111" i="1" s="1"/>
  <c r="Q109" i="1"/>
  <c r="Q111" i="1" s="1"/>
  <c r="P109" i="1"/>
  <c r="P111" i="1" s="1"/>
  <c r="A109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P107" i="1"/>
  <c r="C107" i="1"/>
  <c r="B107" i="1"/>
  <c r="BL106" i="1"/>
  <c r="BK106" i="1"/>
  <c r="BJ106" i="1"/>
  <c r="BI106" i="1"/>
  <c r="BH106" i="1"/>
  <c r="BG106" i="1"/>
  <c r="BF106" i="1"/>
  <c r="BE106" i="1"/>
  <c r="BD106" i="1"/>
  <c r="BC106" i="1"/>
  <c r="BB106" i="1"/>
  <c r="BA106" i="1"/>
  <c r="AZ106" i="1"/>
  <c r="AY106" i="1"/>
  <c r="AX106" i="1"/>
  <c r="AW106" i="1"/>
  <c r="AV106" i="1"/>
  <c r="AU106" i="1"/>
  <c r="AT106" i="1"/>
  <c r="AS106" i="1"/>
  <c r="AR106" i="1"/>
  <c r="AP106" i="1"/>
  <c r="C106" i="1"/>
  <c r="B106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P105" i="1"/>
  <c r="C105" i="1"/>
  <c r="B105" i="1"/>
  <c r="BL104" i="1"/>
  <c r="BK104" i="1"/>
  <c r="BJ104" i="1"/>
  <c r="BI104" i="1"/>
  <c r="BH104" i="1"/>
  <c r="BG104" i="1"/>
  <c r="BF104" i="1"/>
  <c r="BE104" i="1"/>
  <c r="BD104" i="1"/>
  <c r="BC104" i="1"/>
  <c r="BB104" i="1"/>
  <c r="BA104" i="1"/>
  <c r="AZ104" i="1"/>
  <c r="AY104" i="1"/>
  <c r="AX104" i="1"/>
  <c r="AW104" i="1"/>
  <c r="AV104" i="1"/>
  <c r="AU104" i="1"/>
  <c r="AT104" i="1"/>
  <c r="AS104" i="1"/>
  <c r="AR104" i="1"/>
  <c r="AP104" i="1"/>
  <c r="C104" i="1"/>
  <c r="B104" i="1"/>
  <c r="BL103" i="1"/>
  <c r="BK103" i="1"/>
  <c r="BJ103" i="1"/>
  <c r="BI103" i="1"/>
  <c r="BH103" i="1"/>
  <c r="BG103" i="1"/>
  <c r="BF103" i="1"/>
  <c r="BE103" i="1"/>
  <c r="BD103" i="1"/>
  <c r="BC103" i="1"/>
  <c r="BB103" i="1"/>
  <c r="BA103" i="1"/>
  <c r="AZ103" i="1"/>
  <c r="AY103" i="1"/>
  <c r="AX103" i="1"/>
  <c r="AW103" i="1"/>
  <c r="AV103" i="1"/>
  <c r="AU103" i="1"/>
  <c r="AT103" i="1"/>
  <c r="AS103" i="1"/>
  <c r="AR103" i="1"/>
  <c r="AP103" i="1"/>
  <c r="C103" i="1"/>
  <c r="B103" i="1"/>
  <c r="BL102" i="1"/>
  <c r="BK102" i="1"/>
  <c r="BJ102" i="1"/>
  <c r="BI102" i="1"/>
  <c r="BH102" i="1"/>
  <c r="BG102" i="1"/>
  <c r="BF102" i="1"/>
  <c r="BE102" i="1"/>
  <c r="BD102" i="1"/>
  <c r="BC102" i="1"/>
  <c r="BB102" i="1"/>
  <c r="BA102" i="1"/>
  <c r="AZ102" i="1"/>
  <c r="AY102" i="1"/>
  <c r="AX102" i="1"/>
  <c r="AW102" i="1"/>
  <c r="AV102" i="1"/>
  <c r="AU102" i="1"/>
  <c r="AT102" i="1"/>
  <c r="AS102" i="1"/>
  <c r="AR102" i="1"/>
  <c r="AP102" i="1"/>
  <c r="C102" i="1"/>
  <c r="B102" i="1"/>
  <c r="BL101" i="1"/>
  <c r="BK101" i="1"/>
  <c r="BJ101" i="1"/>
  <c r="BI101" i="1"/>
  <c r="BH101" i="1"/>
  <c r="BG101" i="1"/>
  <c r="BF101" i="1"/>
  <c r="BE101" i="1"/>
  <c r="BD101" i="1"/>
  <c r="BC101" i="1"/>
  <c r="BB101" i="1"/>
  <c r="BA101" i="1"/>
  <c r="AZ101" i="1"/>
  <c r="AY101" i="1"/>
  <c r="AX101" i="1"/>
  <c r="AW101" i="1"/>
  <c r="AV101" i="1"/>
  <c r="AU101" i="1"/>
  <c r="AT101" i="1"/>
  <c r="AS101" i="1"/>
  <c r="AR101" i="1"/>
  <c r="AP101" i="1"/>
  <c r="C101" i="1"/>
  <c r="B101" i="1"/>
  <c r="BL100" i="1"/>
  <c r="BK100" i="1"/>
  <c r="BJ100" i="1"/>
  <c r="BI100" i="1"/>
  <c r="BH100" i="1"/>
  <c r="BG100" i="1"/>
  <c r="BF100" i="1"/>
  <c r="BE100" i="1"/>
  <c r="BD100" i="1"/>
  <c r="BC100" i="1"/>
  <c r="BB100" i="1"/>
  <c r="BA100" i="1"/>
  <c r="AZ100" i="1"/>
  <c r="AY100" i="1"/>
  <c r="AX100" i="1"/>
  <c r="AW100" i="1"/>
  <c r="AV100" i="1"/>
  <c r="AU100" i="1"/>
  <c r="AT100" i="1"/>
  <c r="AS100" i="1"/>
  <c r="AR100" i="1"/>
  <c r="AP100" i="1"/>
  <c r="C100" i="1"/>
  <c r="B100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P99" i="1"/>
  <c r="C99" i="1"/>
  <c r="B99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P98" i="1"/>
  <c r="C98" i="1"/>
  <c r="B98" i="1"/>
  <c r="BL97" i="1"/>
  <c r="BK97" i="1"/>
  <c r="BJ97" i="1"/>
  <c r="BI97" i="1"/>
  <c r="BH97" i="1"/>
  <c r="BG97" i="1"/>
  <c r="BF97" i="1"/>
  <c r="BE97" i="1"/>
  <c r="BD97" i="1"/>
  <c r="BC97" i="1"/>
  <c r="BB97" i="1"/>
  <c r="BA97" i="1"/>
  <c r="AZ97" i="1"/>
  <c r="AY97" i="1"/>
  <c r="AX97" i="1"/>
  <c r="AW97" i="1"/>
  <c r="AV97" i="1"/>
  <c r="AU97" i="1"/>
  <c r="AT97" i="1"/>
  <c r="AS97" i="1"/>
  <c r="AR97" i="1"/>
  <c r="AP97" i="1"/>
  <c r="C97" i="1"/>
  <c r="B97" i="1"/>
  <c r="BL96" i="1"/>
  <c r="BK96" i="1"/>
  <c r="BJ96" i="1"/>
  <c r="BI96" i="1"/>
  <c r="BH96" i="1"/>
  <c r="BG96" i="1"/>
  <c r="BF96" i="1"/>
  <c r="BE96" i="1"/>
  <c r="BD96" i="1"/>
  <c r="BC96" i="1"/>
  <c r="BB96" i="1"/>
  <c r="BA96" i="1"/>
  <c r="AZ96" i="1"/>
  <c r="AY96" i="1"/>
  <c r="AX96" i="1"/>
  <c r="AW96" i="1"/>
  <c r="AV96" i="1"/>
  <c r="AU96" i="1"/>
  <c r="AT96" i="1"/>
  <c r="AS96" i="1"/>
  <c r="AR96" i="1"/>
  <c r="AP96" i="1"/>
  <c r="C96" i="1"/>
  <c r="B96" i="1"/>
  <c r="BL95" i="1"/>
  <c r="BK95" i="1"/>
  <c r="BJ95" i="1"/>
  <c r="BI95" i="1"/>
  <c r="BH95" i="1"/>
  <c r="BG95" i="1"/>
  <c r="BF95" i="1"/>
  <c r="BE95" i="1"/>
  <c r="BD95" i="1"/>
  <c r="BC95" i="1"/>
  <c r="BB95" i="1"/>
  <c r="BA95" i="1"/>
  <c r="AZ95" i="1"/>
  <c r="AY95" i="1"/>
  <c r="AX95" i="1"/>
  <c r="AW95" i="1"/>
  <c r="AV95" i="1"/>
  <c r="AU95" i="1"/>
  <c r="AT95" i="1"/>
  <c r="AS95" i="1"/>
  <c r="AR95" i="1"/>
  <c r="AP95" i="1"/>
  <c r="C95" i="1"/>
  <c r="B95" i="1"/>
  <c r="BL94" i="1"/>
  <c r="BK94" i="1"/>
  <c r="BJ94" i="1"/>
  <c r="BI94" i="1"/>
  <c r="BH94" i="1"/>
  <c r="BG94" i="1"/>
  <c r="BF94" i="1"/>
  <c r="BE94" i="1"/>
  <c r="BD94" i="1"/>
  <c r="BC94" i="1"/>
  <c r="BB94" i="1"/>
  <c r="BA94" i="1"/>
  <c r="AZ94" i="1"/>
  <c r="AY94" i="1"/>
  <c r="AX94" i="1"/>
  <c r="AW94" i="1"/>
  <c r="AV94" i="1"/>
  <c r="AU94" i="1"/>
  <c r="AT94" i="1"/>
  <c r="AS94" i="1"/>
  <c r="AR94" i="1"/>
  <c r="AP94" i="1"/>
  <c r="C94" i="1"/>
  <c r="B94" i="1"/>
  <c r="BL93" i="1"/>
  <c r="BK93" i="1"/>
  <c r="BJ93" i="1"/>
  <c r="BI93" i="1"/>
  <c r="BH93" i="1"/>
  <c r="BG93" i="1"/>
  <c r="BF93" i="1"/>
  <c r="BE93" i="1"/>
  <c r="BD93" i="1"/>
  <c r="BC93" i="1"/>
  <c r="BB93" i="1"/>
  <c r="BA93" i="1"/>
  <c r="AZ93" i="1"/>
  <c r="AY93" i="1"/>
  <c r="AX93" i="1"/>
  <c r="AW93" i="1"/>
  <c r="AV93" i="1"/>
  <c r="AU93" i="1"/>
  <c r="AT93" i="1"/>
  <c r="AS93" i="1"/>
  <c r="AR93" i="1"/>
  <c r="AP93" i="1"/>
  <c r="C93" i="1"/>
  <c r="B93" i="1"/>
  <c r="BL92" i="1"/>
  <c r="BK92" i="1"/>
  <c r="BJ92" i="1"/>
  <c r="BI92" i="1"/>
  <c r="BH92" i="1"/>
  <c r="BG92" i="1"/>
  <c r="BF92" i="1"/>
  <c r="BE92" i="1"/>
  <c r="BD92" i="1"/>
  <c r="BC92" i="1"/>
  <c r="BB92" i="1"/>
  <c r="BA92" i="1"/>
  <c r="AZ92" i="1"/>
  <c r="AY92" i="1"/>
  <c r="AX92" i="1"/>
  <c r="AW92" i="1"/>
  <c r="AV92" i="1"/>
  <c r="AU92" i="1"/>
  <c r="AT92" i="1"/>
  <c r="AS92" i="1"/>
  <c r="AR92" i="1"/>
  <c r="AP92" i="1"/>
  <c r="C92" i="1"/>
  <c r="B92" i="1"/>
  <c r="BL91" i="1"/>
  <c r="BK91" i="1"/>
  <c r="BJ91" i="1"/>
  <c r="BI91" i="1"/>
  <c r="BH91" i="1"/>
  <c r="BG91" i="1"/>
  <c r="BF91" i="1"/>
  <c r="BE91" i="1"/>
  <c r="BD91" i="1"/>
  <c r="BC91" i="1"/>
  <c r="BB91" i="1"/>
  <c r="BA91" i="1"/>
  <c r="AZ91" i="1"/>
  <c r="AY91" i="1"/>
  <c r="AX91" i="1"/>
  <c r="AW91" i="1"/>
  <c r="AV91" i="1"/>
  <c r="AU91" i="1"/>
  <c r="AT91" i="1"/>
  <c r="AS91" i="1"/>
  <c r="AR91" i="1"/>
  <c r="AP91" i="1"/>
  <c r="C91" i="1"/>
  <c r="B91" i="1"/>
  <c r="BL90" i="1"/>
  <c r="BK90" i="1"/>
  <c r="BJ90" i="1"/>
  <c r="BI90" i="1"/>
  <c r="BH90" i="1"/>
  <c r="BG90" i="1"/>
  <c r="BF90" i="1"/>
  <c r="BE90" i="1"/>
  <c r="BD90" i="1"/>
  <c r="BC90" i="1"/>
  <c r="BB90" i="1"/>
  <c r="BA90" i="1"/>
  <c r="AZ90" i="1"/>
  <c r="AY90" i="1"/>
  <c r="AX90" i="1"/>
  <c r="AW90" i="1"/>
  <c r="AV90" i="1"/>
  <c r="AU90" i="1"/>
  <c r="AT90" i="1"/>
  <c r="AS90" i="1"/>
  <c r="AR90" i="1"/>
  <c r="AP90" i="1"/>
  <c r="C90" i="1"/>
  <c r="B90" i="1"/>
  <c r="BL89" i="1"/>
  <c r="BK89" i="1"/>
  <c r="BJ89" i="1"/>
  <c r="BI89" i="1"/>
  <c r="BH89" i="1"/>
  <c r="BG89" i="1"/>
  <c r="BF89" i="1"/>
  <c r="BE89" i="1"/>
  <c r="BD89" i="1"/>
  <c r="BC89" i="1"/>
  <c r="BB89" i="1"/>
  <c r="BA89" i="1"/>
  <c r="AZ89" i="1"/>
  <c r="AY89" i="1"/>
  <c r="AX89" i="1"/>
  <c r="AW89" i="1"/>
  <c r="AV89" i="1"/>
  <c r="AU89" i="1"/>
  <c r="AT89" i="1"/>
  <c r="AS89" i="1"/>
  <c r="AR89" i="1"/>
  <c r="AP89" i="1"/>
  <c r="C89" i="1"/>
  <c r="B89" i="1"/>
  <c r="BL88" i="1"/>
  <c r="BK88" i="1"/>
  <c r="BJ88" i="1"/>
  <c r="BI88" i="1"/>
  <c r="BH88" i="1"/>
  <c r="BG88" i="1"/>
  <c r="BF88" i="1"/>
  <c r="BE88" i="1"/>
  <c r="BD88" i="1"/>
  <c r="BC88" i="1"/>
  <c r="BB88" i="1"/>
  <c r="BA88" i="1"/>
  <c r="AZ88" i="1"/>
  <c r="AY88" i="1"/>
  <c r="AX88" i="1"/>
  <c r="AW88" i="1"/>
  <c r="AV88" i="1"/>
  <c r="AU88" i="1"/>
  <c r="AT88" i="1"/>
  <c r="AS88" i="1"/>
  <c r="AR88" i="1"/>
  <c r="AP88" i="1"/>
  <c r="C88" i="1"/>
  <c r="B88" i="1"/>
  <c r="BL87" i="1"/>
  <c r="BK87" i="1"/>
  <c r="BJ87" i="1"/>
  <c r="BI87" i="1"/>
  <c r="BH87" i="1"/>
  <c r="BG87" i="1"/>
  <c r="BF87" i="1"/>
  <c r="BE87" i="1"/>
  <c r="BD87" i="1"/>
  <c r="BC87" i="1"/>
  <c r="BB87" i="1"/>
  <c r="BA87" i="1"/>
  <c r="AZ87" i="1"/>
  <c r="AY87" i="1"/>
  <c r="AX87" i="1"/>
  <c r="AW87" i="1"/>
  <c r="AV87" i="1"/>
  <c r="AU87" i="1"/>
  <c r="AT87" i="1"/>
  <c r="AS87" i="1"/>
  <c r="AR87" i="1"/>
  <c r="AP87" i="1"/>
  <c r="C87" i="1"/>
  <c r="B87" i="1"/>
  <c r="BL86" i="1"/>
  <c r="BK86" i="1"/>
  <c r="BJ86" i="1"/>
  <c r="BI86" i="1"/>
  <c r="BH86" i="1"/>
  <c r="BG86" i="1"/>
  <c r="BF86" i="1"/>
  <c r="BE86" i="1"/>
  <c r="BD86" i="1"/>
  <c r="BC86" i="1"/>
  <c r="BB86" i="1"/>
  <c r="BA86" i="1"/>
  <c r="AZ86" i="1"/>
  <c r="AY86" i="1"/>
  <c r="AX86" i="1"/>
  <c r="AW86" i="1"/>
  <c r="AV86" i="1"/>
  <c r="AU86" i="1"/>
  <c r="AT86" i="1"/>
  <c r="AS86" i="1"/>
  <c r="AR86" i="1"/>
  <c r="AP86" i="1"/>
  <c r="C86" i="1"/>
  <c r="B86" i="1"/>
  <c r="BL85" i="1"/>
  <c r="BK85" i="1"/>
  <c r="BJ85" i="1"/>
  <c r="BI85" i="1"/>
  <c r="BH85" i="1"/>
  <c r="BG85" i="1"/>
  <c r="BF85" i="1"/>
  <c r="BE85" i="1"/>
  <c r="BD85" i="1"/>
  <c r="BC85" i="1"/>
  <c r="BB85" i="1"/>
  <c r="BA85" i="1"/>
  <c r="AZ85" i="1"/>
  <c r="AY85" i="1"/>
  <c r="AX85" i="1"/>
  <c r="AW85" i="1"/>
  <c r="AV85" i="1"/>
  <c r="AU85" i="1"/>
  <c r="AT85" i="1"/>
  <c r="AS85" i="1"/>
  <c r="AR85" i="1"/>
  <c r="AP85" i="1"/>
  <c r="C85" i="1"/>
  <c r="B85" i="1"/>
  <c r="BL84" i="1"/>
  <c r="BK84" i="1"/>
  <c r="BJ84" i="1"/>
  <c r="BI84" i="1"/>
  <c r="BH84" i="1"/>
  <c r="BG84" i="1"/>
  <c r="BF84" i="1"/>
  <c r="BE84" i="1"/>
  <c r="BD84" i="1"/>
  <c r="BC84" i="1"/>
  <c r="BB84" i="1"/>
  <c r="BA84" i="1"/>
  <c r="AZ84" i="1"/>
  <c r="AY84" i="1"/>
  <c r="AX84" i="1"/>
  <c r="AW84" i="1"/>
  <c r="AV84" i="1"/>
  <c r="AU84" i="1"/>
  <c r="AT84" i="1"/>
  <c r="AS84" i="1"/>
  <c r="AR84" i="1"/>
  <c r="AP84" i="1"/>
  <c r="C84" i="1"/>
  <c r="B84" i="1"/>
  <c r="BL83" i="1"/>
  <c r="BK83" i="1"/>
  <c r="BJ83" i="1"/>
  <c r="BI83" i="1"/>
  <c r="BH83" i="1"/>
  <c r="BG83" i="1"/>
  <c r="BF83" i="1"/>
  <c r="BE83" i="1"/>
  <c r="BD83" i="1"/>
  <c r="BC83" i="1"/>
  <c r="BB83" i="1"/>
  <c r="BA83" i="1"/>
  <c r="AZ83" i="1"/>
  <c r="AY83" i="1"/>
  <c r="AX83" i="1"/>
  <c r="AW83" i="1"/>
  <c r="AV83" i="1"/>
  <c r="AU83" i="1"/>
  <c r="AT83" i="1"/>
  <c r="AS83" i="1"/>
  <c r="AR83" i="1"/>
  <c r="AP83" i="1"/>
  <c r="C83" i="1"/>
  <c r="B83" i="1"/>
  <c r="BL82" i="1"/>
  <c r="BK82" i="1"/>
  <c r="BJ82" i="1"/>
  <c r="BI82" i="1"/>
  <c r="BH82" i="1"/>
  <c r="BG82" i="1"/>
  <c r="BF82" i="1"/>
  <c r="BE82" i="1"/>
  <c r="BD82" i="1"/>
  <c r="BC82" i="1"/>
  <c r="BB82" i="1"/>
  <c r="BA82" i="1"/>
  <c r="AZ82" i="1"/>
  <c r="AY82" i="1"/>
  <c r="AX82" i="1"/>
  <c r="AW82" i="1"/>
  <c r="AV82" i="1"/>
  <c r="AU82" i="1"/>
  <c r="AT82" i="1"/>
  <c r="AS82" i="1"/>
  <c r="AR82" i="1"/>
  <c r="AP82" i="1"/>
  <c r="C82" i="1"/>
  <c r="B82" i="1"/>
  <c r="BL81" i="1"/>
  <c r="BK81" i="1"/>
  <c r="BJ81" i="1"/>
  <c r="BI81" i="1"/>
  <c r="BH81" i="1"/>
  <c r="BG81" i="1"/>
  <c r="BF81" i="1"/>
  <c r="BE81" i="1"/>
  <c r="BD81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P81" i="1"/>
  <c r="C81" i="1"/>
  <c r="B81" i="1"/>
  <c r="BL80" i="1"/>
  <c r="BK80" i="1"/>
  <c r="BJ80" i="1"/>
  <c r="BI80" i="1"/>
  <c r="BH80" i="1"/>
  <c r="BG80" i="1"/>
  <c r="BF80" i="1"/>
  <c r="BE80" i="1"/>
  <c r="BD80" i="1"/>
  <c r="BC80" i="1"/>
  <c r="BB80" i="1"/>
  <c r="BA80" i="1"/>
  <c r="AZ80" i="1"/>
  <c r="AY80" i="1"/>
  <c r="AX80" i="1"/>
  <c r="AW80" i="1"/>
  <c r="AV80" i="1"/>
  <c r="AU80" i="1"/>
  <c r="AT80" i="1"/>
  <c r="AS80" i="1"/>
  <c r="AR80" i="1"/>
  <c r="AP80" i="1"/>
  <c r="C80" i="1"/>
  <c r="B80" i="1"/>
  <c r="BL79" i="1"/>
  <c r="BK79" i="1"/>
  <c r="BJ79" i="1"/>
  <c r="BI79" i="1"/>
  <c r="BH79" i="1"/>
  <c r="BG79" i="1"/>
  <c r="BF79" i="1"/>
  <c r="BE79" i="1"/>
  <c r="BD79" i="1"/>
  <c r="BC79" i="1"/>
  <c r="BB79" i="1"/>
  <c r="BA79" i="1"/>
  <c r="AZ79" i="1"/>
  <c r="AY79" i="1"/>
  <c r="AX79" i="1"/>
  <c r="AW79" i="1"/>
  <c r="AV79" i="1"/>
  <c r="AU79" i="1"/>
  <c r="AT79" i="1"/>
  <c r="AS79" i="1"/>
  <c r="AR79" i="1"/>
  <c r="AP79" i="1"/>
  <c r="C79" i="1"/>
  <c r="B79" i="1"/>
  <c r="BL78" i="1"/>
  <c r="BK78" i="1"/>
  <c r="BJ78" i="1"/>
  <c r="BI78" i="1"/>
  <c r="BH78" i="1"/>
  <c r="BG78" i="1"/>
  <c r="BF78" i="1"/>
  <c r="BE78" i="1"/>
  <c r="BD78" i="1"/>
  <c r="BC78" i="1"/>
  <c r="BB78" i="1"/>
  <c r="BA78" i="1"/>
  <c r="AZ78" i="1"/>
  <c r="AY78" i="1"/>
  <c r="AX78" i="1"/>
  <c r="AW78" i="1"/>
  <c r="AV78" i="1"/>
  <c r="AU78" i="1"/>
  <c r="AT78" i="1"/>
  <c r="AS78" i="1"/>
  <c r="AR78" i="1"/>
  <c r="AP78" i="1"/>
  <c r="C78" i="1"/>
  <c r="B78" i="1"/>
  <c r="BL77" i="1"/>
  <c r="BK77" i="1"/>
  <c r="BJ77" i="1"/>
  <c r="BI77" i="1"/>
  <c r="BH77" i="1"/>
  <c r="BG77" i="1"/>
  <c r="BF77" i="1"/>
  <c r="BE77" i="1"/>
  <c r="BD77" i="1"/>
  <c r="BC77" i="1"/>
  <c r="BB77" i="1"/>
  <c r="BA77" i="1"/>
  <c r="AZ77" i="1"/>
  <c r="AY77" i="1"/>
  <c r="AX77" i="1"/>
  <c r="AW77" i="1"/>
  <c r="AV77" i="1"/>
  <c r="AU77" i="1"/>
  <c r="AT77" i="1"/>
  <c r="AS77" i="1"/>
  <c r="AR77" i="1"/>
  <c r="AP77" i="1"/>
  <c r="C77" i="1"/>
  <c r="B77" i="1"/>
  <c r="BL76" i="1"/>
  <c r="BK76" i="1"/>
  <c r="BJ76" i="1"/>
  <c r="BI76" i="1"/>
  <c r="BH76" i="1"/>
  <c r="BG76" i="1"/>
  <c r="BF76" i="1"/>
  <c r="BE76" i="1"/>
  <c r="BD76" i="1"/>
  <c r="BC76" i="1"/>
  <c r="BB76" i="1"/>
  <c r="BA76" i="1"/>
  <c r="AZ76" i="1"/>
  <c r="AY76" i="1"/>
  <c r="AX76" i="1"/>
  <c r="AW76" i="1"/>
  <c r="AV76" i="1"/>
  <c r="AU76" i="1"/>
  <c r="AT76" i="1"/>
  <c r="AS76" i="1"/>
  <c r="AR76" i="1"/>
  <c r="AP76" i="1"/>
  <c r="C76" i="1"/>
  <c r="B76" i="1"/>
  <c r="BL75" i="1"/>
  <c r="BK75" i="1"/>
  <c r="BJ75" i="1"/>
  <c r="BI75" i="1"/>
  <c r="BH75" i="1"/>
  <c r="BG75" i="1"/>
  <c r="BF75" i="1"/>
  <c r="BE75" i="1"/>
  <c r="BD75" i="1"/>
  <c r="BC75" i="1"/>
  <c r="BB75" i="1"/>
  <c r="BA75" i="1"/>
  <c r="AZ75" i="1"/>
  <c r="AY75" i="1"/>
  <c r="AX75" i="1"/>
  <c r="AW75" i="1"/>
  <c r="AV75" i="1"/>
  <c r="AU75" i="1"/>
  <c r="AT75" i="1"/>
  <c r="AS75" i="1"/>
  <c r="AR75" i="1"/>
  <c r="AP75" i="1"/>
  <c r="C75" i="1"/>
  <c r="B75" i="1"/>
  <c r="BL74" i="1"/>
  <c r="BK74" i="1"/>
  <c r="BJ74" i="1"/>
  <c r="BI74" i="1"/>
  <c r="BH74" i="1"/>
  <c r="BG74" i="1"/>
  <c r="BF74" i="1"/>
  <c r="BE74" i="1"/>
  <c r="BD74" i="1"/>
  <c r="BC74" i="1"/>
  <c r="BB74" i="1"/>
  <c r="BA74" i="1"/>
  <c r="AZ74" i="1"/>
  <c r="AY74" i="1"/>
  <c r="AX74" i="1"/>
  <c r="AW74" i="1"/>
  <c r="AV74" i="1"/>
  <c r="AU74" i="1"/>
  <c r="AT74" i="1"/>
  <c r="AS74" i="1"/>
  <c r="AR74" i="1"/>
  <c r="AP74" i="1"/>
  <c r="C74" i="1"/>
  <c r="B74" i="1"/>
  <c r="BL73" i="1"/>
  <c r="BK73" i="1"/>
  <c r="BJ73" i="1"/>
  <c r="BI73" i="1"/>
  <c r="BH73" i="1"/>
  <c r="BG73" i="1"/>
  <c r="BF73" i="1"/>
  <c r="BE73" i="1"/>
  <c r="BD73" i="1"/>
  <c r="BC73" i="1"/>
  <c r="BB73" i="1"/>
  <c r="BA73" i="1"/>
  <c r="AZ73" i="1"/>
  <c r="AY73" i="1"/>
  <c r="AX73" i="1"/>
  <c r="AW73" i="1"/>
  <c r="AV73" i="1"/>
  <c r="AU73" i="1"/>
  <c r="AT73" i="1"/>
  <c r="AS73" i="1"/>
  <c r="AR73" i="1"/>
  <c r="AP73" i="1"/>
  <c r="C73" i="1"/>
  <c r="B73" i="1"/>
  <c r="BL72" i="1"/>
  <c r="BK72" i="1"/>
  <c r="BJ72" i="1"/>
  <c r="BI72" i="1"/>
  <c r="BH72" i="1"/>
  <c r="BG72" i="1"/>
  <c r="BF72" i="1"/>
  <c r="BE72" i="1"/>
  <c r="BD72" i="1"/>
  <c r="BC72" i="1"/>
  <c r="BB72" i="1"/>
  <c r="BA72" i="1"/>
  <c r="AZ72" i="1"/>
  <c r="AY72" i="1"/>
  <c r="AX72" i="1"/>
  <c r="AW72" i="1"/>
  <c r="AV72" i="1"/>
  <c r="AU72" i="1"/>
  <c r="AT72" i="1"/>
  <c r="AS72" i="1"/>
  <c r="AR72" i="1"/>
  <c r="AP72" i="1"/>
  <c r="C72" i="1"/>
  <c r="B72" i="1"/>
  <c r="BL71" i="1"/>
  <c r="BK71" i="1"/>
  <c r="BJ71" i="1"/>
  <c r="BI71" i="1"/>
  <c r="BH71" i="1"/>
  <c r="BG71" i="1"/>
  <c r="BF71" i="1"/>
  <c r="BE71" i="1"/>
  <c r="BD71" i="1"/>
  <c r="BC71" i="1"/>
  <c r="BB71" i="1"/>
  <c r="BA71" i="1"/>
  <c r="AZ71" i="1"/>
  <c r="AY71" i="1"/>
  <c r="AX71" i="1"/>
  <c r="AW71" i="1"/>
  <c r="AV71" i="1"/>
  <c r="AU71" i="1"/>
  <c r="AT71" i="1"/>
  <c r="AS71" i="1"/>
  <c r="AR71" i="1"/>
  <c r="AP71" i="1"/>
  <c r="C71" i="1"/>
  <c r="B71" i="1"/>
  <c r="BL70" i="1"/>
  <c r="BK70" i="1"/>
  <c r="BJ70" i="1"/>
  <c r="BI70" i="1"/>
  <c r="BH70" i="1"/>
  <c r="BG70" i="1"/>
  <c r="BF70" i="1"/>
  <c r="BE70" i="1"/>
  <c r="BD70" i="1"/>
  <c r="BC70" i="1"/>
  <c r="BB70" i="1"/>
  <c r="BA70" i="1"/>
  <c r="AZ70" i="1"/>
  <c r="AY70" i="1"/>
  <c r="AX70" i="1"/>
  <c r="AW70" i="1"/>
  <c r="AV70" i="1"/>
  <c r="AU70" i="1"/>
  <c r="AT70" i="1"/>
  <c r="AS70" i="1"/>
  <c r="AR70" i="1"/>
  <c r="AP70" i="1"/>
  <c r="C70" i="1"/>
  <c r="B70" i="1"/>
  <c r="BL69" i="1"/>
  <c r="BK69" i="1"/>
  <c r="BJ69" i="1"/>
  <c r="BI69" i="1"/>
  <c r="BH69" i="1"/>
  <c r="BG69" i="1"/>
  <c r="BF69" i="1"/>
  <c r="BE69" i="1"/>
  <c r="BD69" i="1"/>
  <c r="BC69" i="1"/>
  <c r="BB69" i="1"/>
  <c r="BA69" i="1"/>
  <c r="AZ69" i="1"/>
  <c r="AY69" i="1"/>
  <c r="AX69" i="1"/>
  <c r="AW69" i="1"/>
  <c r="AV69" i="1"/>
  <c r="AU69" i="1"/>
  <c r="AT69" i="1"/>
  <c r="AS69" i="1"/>
  <c r="AR69" i="1"/>
  <c r="AP69" i="1"/>
  <c r="C69" i="1"/>
  <c r="B69" i="1"/>
  <c r="BL68" i="1"/>
  <c r="BK68" i="1"/>
  <c r="BJ68" i="1"/>
  <c r="BI68" i="1"/>
  <c r="BH68" i="1"/>
  <c r="BG68" i="1"/>
  <c r="BF68" i="1"/>
  <c r="BE68" i="1"/>
  <c r="BD68" i="1"/>
  <c r="BC68" i="1"/>
  <c r="BB68" i="1"/>
  <c r="BA68" i="1"/>
  <c r="AZ68" i="1"/>
  <c r="AY68" i="1"/>
  <c r="AX68" i="1"/>
  <c r="AW68" i="1"/>
  <c r="AV68" i="1"/>
  <c r="AU68" i="1"/>
  <c r="AT68" i="1"/>
  <c r="AS68" i="1"/>
  <c r="AR68" i="1"/>
  <c r="AP68" i="1"/>
  <c r="C68" i="1"/>
  <c r="B68" i="1"/>
  <c r="BL67" i="1"/>
  <c r="BK67" i="1"/>
  <c r="BJ67" i="1"/>
  <c r="BI67" i="1"/>
  <c r="BH67" i="1"/>
  <c r="BG67" i="1"/>
  <c r="BF67" i="1"/>
  <c r="BE67" i="1"/>
  <c r="BD67" i="1"/>
  <c r="BC67" i="1"/>
  <c r="BB67" i="1"/>
  <c r="BA67" i="1"/>
  <c r="AZ67" i="1"/>
  <c r="AY67" i="1"/>
  <c r="AX67" i="1"/>
  <c r="AW67" i="1"/>
  <c r="AV67" i="1"/>
  <c r="AU67" i="1"/>
  <c r="AT67" i="1"/>
  <c r="AS67" i="1"/>
  <c r="AR67" i="1"/>
  <c r="AP67" i="1"/>
  <c r="C67" i="1"/>
  <c r="B67" i="1"/>
  <c r="BL66" i="1"/>
  <c r="BK66" i="1"/>
  <c r="BJ66" i="1"/>
  <c r="BI66" i="1"/>
  <c r="BH66" i="1"/>
  <c r="BG66" i="1"/>
  <c r="BF66" i="1"/>
  <c r="BE66" i="1"/>
  <c r="BD66" i="1"/>
  <c r="BC66" i="1"/>
  <c r="BB66" i="1"/>
  <c r="BA66" i="1"/>
  <c r="AZ66" i="1"/>
  <c r="AY66" i="1"/>
  <c r="AX66" i="1"/>
  <c r="AW66" i="1"/>
  <c r="AV66" i="1"/>
  <c r="AU66" i="1"/>
  <c r="AT66" i="1"/>
  <c r="AS66" i="1"/>
  <c r="AR66" i="1"/>
  <c r="AP66" i="1"/>
  <c r="C66" i="1"/>
  <c r="B66" i="1"/>
  <c r="BL65" i="1"/>
  <c r="BK65" i="1"/>
  <c r="BJ65" i="1"/>
  <c r="BI65" i="1"/>
  <c r="BH65" i="1"/>
  <c r="BG65" i="1"/>
  <c r="BF65" i="1"/>
  <c r="BE65" i="1"/>
  <c r="BD65" i="1"/>
  <c r="BC65" i="1"/>
  <c r="BB65" i="1"/>
  <c r="BA65" i="1"/>
  <c r="AZ65" i="1"/>
  <c r="AY65" i="1"/>
  <c r="AX65" i="1"/>
  <c r="AW65" i="1"/>
  <c r="AV65" i="1"/>
  <c r="AU65" i="1"/>
  <c r="AT65" i="1"/>
  <c r="AS65" i="1"/>
  <c r="AR65" i="1"/>
  <c r="AP65" i="1"/>
  <c r="C65" i="1"/>
  <c r="B65" i="1"/>
  <c r="BL64" i="1"/>
  <c r="BK64" i="1"/>
  <c r="BJ64" i="1"/>
  <c r="BI64" i="1"/>
  <c r="BH64" i="1"/>
  <c r="BG64" i="1"/>
  <c r="BF64" i="1"/>
  <c r="BE64" i="1"/>
  <c r="BD64" i="1"/>
  <c r="BC64" i="1"/>
  <c r="BB64" i="1"/>
  <c r="BA64" i="1"/>
  <c r="AZ64" i="1"/>
  <c r="AY64" i="1"/>
  <c r="AX64" i="1"/>
  <c r="AW64" i="1"/>
  <c r="AV64" i="1"/>
  <c r="AU64" i="1"/>
  <c r="AT64" i="1"/>
  <c r="AS64" i="1"/>
  <c r="AR64" i="1"/>
  <c r="AP64" i="1"/>
  <c r="C64" i="1"/>
  <c r="B64" i="1"/>
  <c r="BL63" i="1"/>
  <c r="BK63" i="1"/>
  <c r="BJ63" i="1"/>
  <c r="BI63" i="1"/>
  <c r="BH63" i="1"/>
  <c r="BG63" i="1"/>
  <c r="BF63" i="1"/>
  <c r="BE63" i="1"/>
  <c r="BD63" i="1"/>
  <c r="BC63" i="1"/>
  <c r="BB63" i="1"/>
  <c r="BA63" i="1"/>
  <c r="AZ63" i="1"/>
  <c r="AY63" i="1"/>
  <c r="AX63" i="1"/>
  <c r="AW63" i="1"/>
  <c r="AV63" i="1"/>
  <c r="AU63" i="1"/>
  <c r="AT63" i="1"/>
  <c r="AS63" i="1"/>
  <c r="AR63" i="1"/>
  <c r="AP63" i="1"/>
  <c r="C63" i="1"/>
  <c r="B63" i="1"/>
  <c r="BL62" i="1"/>
  <c r="BK62" i="1"/>
  <c r="BJ62" i="1"/>
  <c r="BI62" i="1"/>
  <c r="BH62" i="1"/>
  <c r="BG62" i="1"/>
  <c r="BF62" i="1"/>
  <c r="BE62" i="1"/>
  <c r="BD62" i="1"/>
  <c r="BC62" i="1"/>
  <c r="BB62" i="1"/>
  <c r="BA62" i="1"/>
  <c r="AZ62" i="1"/>
  <c r="AY62" i="1"/>
  <c r="AX62" i="1"/>
  <c r="AW62" i="1"/>
  <c r="AV62" i="1"/>
  <c r="AU62" i="1"/>
  <c r="AT62" i="1"/>
  <c r="AS62" i="1"/>
  <c r="AR62" i="1"/>
  <c r="AP62" i="1"/>
  <c r="C62" i="1"/>
  <c r="B62" i="1"/>
  <c r="BL61" i="1"/>
  <c r="BK61" i="1"/>
  <c r="BJ61" i="1"/>
  <c r="BI61" i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P61" i="1"/>
  <c r="C61" i="1"/>
  <c r="B61" i="1"/>
  <c r="BL60" i="1"/>
  <c r="BK60" i="1"/>
  <c r="BJ60" i="1"/>
  <c r="BI60" i="1"/>
  <c r="BH60" i="1"/>
  <c r="BG60" i="1"/>
  <c r="BF60" i="1"/>
  <c r="BE60" i="1"/>
  <c r="BD60" i="1"/>
  <c r="BC60" i="1"/>
  <c r="BB60" i="1"/>
  <c r="BA60" i="1"/>
  <c r="AZ60" i="1"/>
  <c r="AY60" i="1"/>
  <c r="AX60" i="1"/>
  <c r="AW60" i="1"/>
  <c r="AV60" i="1"/>
  <c r="AU60" i="1"/>
  <c r="AT60" i="1"/>
  <c r="AS60" i="1"/>
  <c r="AR60" i="1"/>
  <c r="AP60" i="1"/>
  <c r="C60" i="1"/>
  <c r="B60" i="1"/>
  <c r="BL59" i="1"/>
  <c r="BK59" i="1"/>
  <c r="BJ59" i="1"/>
  <c r="BI59" i="1"/>
  <c r="BH59" i="1"/>
  <c r="BG59" i="1"/>
  <c r="BF59" i="1"/>
  <c r="BE59" i="1"/>
  <c r="BD59" i="1"/>
  <c r="BC59" i="1"/>
  <c r="BB59" i="1"/>
  <c r="BA59" i="1"/>
  <c r="AZ59" i="1"/>
  <c r="AY59" i="1"/>
  <c r="AX59" i="1"/>
  <c r="AW59" i="1"/>
  <c r="AV59" i="1"/>
  <c r="AU59" i="1"/>
  <c r="AT59" i="1"/>
  <c r="AS59" i="1"/>
  <c r="AR59" i="1"/>
  <c r="AP59" i="1"/>
  <c r="C59" i="1"/>
  <c r="B59" i="1"/>
  <c r="BL58" i="1"/>
  <c r="BK58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P58" i="1"/>
  <c r="C58" i="1"/>
  <c r="B58" i="1"/>
  <c r="BL57" i="1"/>
  <c r="BK57" i="1"/>
  <c r="BJ57" i="1"/>
  <c r="BI57" i="1"/>
  <c r="BH57" i="1"/>
  <c r="BG57" i="1"/>
  <c r="BF57" i="1"/>
  <c r="BE57" i="1"/>
  <c r="BD57" i="1"/>
  <c r="BC57" i="1"/>
  <c r="BB57" i="1"/>
  <c r="BA57" i="1"/>
  <c r="AZ57" i="1"/>
  <c r="AY57" i="1"/>
  <c r="AX57" i="1"/>
  <c r="AW57" i="1"/>
  <c r="AV57" i="1"/>
  <c r="AU57" i="1"/>
  <c r="AT57" i="1"/>
  <c r="AS57" i="1"/>
  <c r="AR57" i="1"/>
  <c r="AP57" i="1"/>
  <c r="C57" i="1"/>
  <c r="B57" i="1"/>
  <c r="BL56" i="1"/>
  <c r="BK56" i="1"/>
  <c r="BJ56" i="1"/>
  <c r="BI56" i="1"/>
  <c r="BH56" i="1"/>
  <c r="BG56" i="1"/>
  <c r="BF56" i="1"/>
  <c r="BE56" i="1"/>
  <c r="BD56" i="1"/>
  <c r="BC56" i="1"/>
  <c r="BB56" i="1"/>
  <c r="BA56" i="1"/>
  <c r="AZ56" i="1"/>
  <c r="AY56" i="1"/>
  <c r="AX56" i="1"/>
  <c r="AW56" i="1"/>
  <c r="AV56" i="1"/>
  <c r="AU56" i="1"/>
  <c r="AT56" i="1"/>
  <c r="AS56" i="1"/>
  <c r="AR56" i="1"/>
  <c r="AP56" i="1"/>
  <c r="C56" i="1"/>
  <c r="B56" i="1"/>
  <c r="BL55" i="1"/>
  <c r="BK55" i="1"/>
  <c r="BJ55" i="1"/>
  <c r="BI55" i="1"/>
  <c r="BH55" i="1"/>
  <c r="BG55" i="1"/>
  <c r="BF55" i="1"/>
  <c r="BE55" i="1"/>
  <c r="BD55" i="1"/>
  <c r="BC55" i="1"/>
  <c r="BB55" i="1"/>
  <c r="BA55" i="1"/>
  <c r="AZ55" i="1"/>
  <c r="AY55" i="1"/>
  <c r="AX55" i="1"/>
  <c r="AW55" i="1"/>
  <c r="AV55" i="1"/>
  <c r="AU55" i="1"/>
  <c r="AT55" i="1"/>
  <c r="AS55" i="1"/>
  <c r="AR55" i="1"/>
  <c r="AP55" i="1"/>
  <c r="C55" i="1"/>
  <c r="B55" i="1"/>
  <c r="BL54" i="1"/>
  <c r="BK54" i="1"/>
  <c r="BJ54" i="1"/>
  <c r="BI54" i="1"/>
  <c r="BH54" i="1"/>
  <c r="BG54" i="1"/>
  <c r="BF54" i="1"/>
  <c r="BE54" i="1"/>
  <c r="BD54" i="1"/>
  <c r="BC54" i="1"/>
  <c r="BB54" i="1"/>
  <c r="BA54" i="1"/>
  <c r="AZ54" i="1"/>
  <c r="AY54" i="1"/>
  <c r="AX54" i="1"/>
  <c r="AW54" i="1"/>
  <c r="AV54" i="1"/>
  <c r="AU54" i="1"/>
  <c r="AT54" i="1"/>
  <c r="AS54" i="1"/>
  <c r="AR54" i="1"/>
  <c r="AP54" i="1"/>
  <c r="C54" i="1"/>
  <c r="B54" i="1"/>
  <c r="BL53" i="1"/>
  <c r="BK53" i="1"/>
  <c r="BJ53" i="1"/>
  <c r="BI53" i="1"/>
  <c r="BH53" i="1"/>
  <c r="BG53" i="1"/>
  <c r="BF53" i="1"/>
  <c r="BE53" i="1"/>
  <c r="BD53" i="1"/>
  <c r="BC53" i="1"/>
  <c r="BB53" i="1"/>
  <c r="BA53" i="1"/>
  <c r="AZ53" i="1"/>
  <c r="AY53" i="1"/>
  <c r="AX53" i="1"/>
  <c r="AW53" i="1"/>
  <c r="AV53" i="1"/>
  <c r="AU53" i="1"/>
  <c r="AT53" i="1"/>
  <c r="AS53" i="1"/>
  <c r="AR53" i="1"/>
  <c r="AP53" i="1"/>
  <c r="C53" i="1"/>
  <c r="B53" i="1"/>
  <c r="BL52" i="1"/>
  <c r="BK52" i="1"/>
  <c r="BJ52" i="1"/>
  <c r="BI52" i="1"/>
  <c r="BH52" i="1"/>
  <c r="BG52" i="1"/>
  <c r="BF52" i="1"/>
  <c r="BE52" i="1"/>
  <c r="BD52" i="1"/>
  <c r="BC52" i="1"/>
  <c r="BB52" i="1"/>
  <c r="BA52" i="1"/>
  <c r="AZ52" i="1"/>
  <c r="AY52" i="1"/>
  <c r="AX52" i="1"/>
  <c r="AW52" i="1"/>
  <c r="AV52" i="1"/>
  <c r="AU52" i="1"/>
  <c r="AT52" i="1"/>
  <c r="AS52" i="1"/>
  <c r="AR52" i="1"/>
  <c r="AP52" i="1"/>
  <c r="C52" i="1"/>
  <c r="B52" i="1"/>
  <c r="BL51" i="1"/>
  <c r="BK51" i="1"/>
  <c r="BJ51" i="1"/>
  <c r="BI51" i="1"/>
  <c r="BH51" i="1"/>
  <c r="BG51" i="1"/>
  <c r="BF51" i="1"/>
  <c r="BE51" i="1"/>
  <c r="BD51" i="1"/>
  <c r="BC51" i="1"/>
  <c r="BB51" i="1"/>
  <c r="BA51" i="1"/>
  <c r="AZ51" i="1"/>
  <c r="AY51" i="1"/>
  <c r="AX51" i="1"/>
  <c r="AW51" i="1"/>
  <c r="AV51" i="1"/>
  <c r="AU51" i="1"/>
  <c r="AT51" i="1"/>
  <c r="AS51" i="1"/>
  <c r="AR51" i="1"/>
  <c r="AP51" i="1"/>
  <c r="C51" i="1"/>
  <c r="B51" i="1"/>
  <c r="BL50" i="1"/>
  <c r="BK50" i="1"/>
  <c r="BJ50" i="1"/>
  <c r="BI50" i="1"/>
  <c r="BH50" i="1"/>
  <c r="BG50" i="1"/>
  <c r="BF50" i="1"/>
  <c r="BE50" i="1"/>
  <c r="BD50" i="1"/>
  <c r="BC50" i="1"/>
  <c r="BB50" i="1"/>
  <c r="BA50" i="1"/>
  <c r="AZ50" i="1"/>
  <c r="AY50" i="1"/>
  <c r="AX50" i="1"/>
  <c r="AW50" i="1"/>
  <c r="AV50" i="1"/>
  <c r="AU50" i="1"/>
  <c r="AT50" i="1"/>
  <c r="AS50" i="1"/>
  <c r="AR50" i="1"/>
  <c r="AP50" i="1"/>
  <c r="C50" i="1"/>
  <c r="B50" i="1"/>
  <c r="BL49" i="1"/>
  <c r="BK49" i="1"/>
  <c r="BJ49" i="1"/>
  <c r="BI49" i="1"/>
  <c r="BH49" i="1"/>
  <c r="BG49" i="1"/>
  <c r="BF49" i="1"/>
  <c r="BE49" i="1"/>
  <c r="BD49" i="1"/>
  <c r="BC49" i="1"/>
  <c r="BB49" i="1"/>
  <c r="BA49" i="1"/>
  <c r="AZ49" i="1"/>
  <c r="AY49" i="1"/>
  <c r="AX49" i="1"/>
  <c r="AW49" i="1"/>
  <c r="AV49" i="1"/>
  <c r="AU49" i="1"/>
  <c r="AT49" i="1"/>
  <c r="AS49" i="1"/>
  <c r="AR49" i="1"/>
  <c r="AP49" i="1"/>
  <c r="C49" i="1"/>
  <c r="B49" i="1"/>
  <c r="BL48" i="1"/>
  <c r="BK48" i="1"/>
  <c r="BJ48" i="1"/>
  <c r="BI48" i="1"/>
  <c r="BH48" i="1"/>
  <c r="BG48" i="1"/>
  <c r="BF48" i="1"/>
  <c r="BE48" i="1"/>
  <c r="BD48" i="1"/>
  <c r="BC48" i="1"/>
  <c r="BB48" i="1"/>
  <c r="BA48" i="1"/>
  <c r="AZ48" i="1"/>
  <c r="AY48" i="1"/>
  <c r="AX48" i="1"/>
  <c r="AW48" i="1"/>
  <c r="AV48" i="1"/>
  <c r="AU48" i="1"/>
  <c r="AT48" i="1"/>
  <c r="AS48" i="1"/>
  <c r="AR48" i="1"/>
  <c r="AP48" i="1"/>
  <c r="C48" i="1"/>
  <c r="B48" i="1"/>
  <c r="BL47" i="1"/>
  <c r="BK47" i="1"/>
  <c r="BJ47" i="1"/>
  <c r="BI47" i="1"/>
  <c r="BH47" i="1"/>
  <c r="BG47" i="1"/>
  <c r="BF47" i="1"/>
  <c r="BE47" i="1"/>
  <c r="BD47" i="1"/>
  <c r="BC47" i="1"/>
  <c r="BB47" i="1"/>
  <c r="BA47" i="1"/>
  <c r="AZ47" i="1"/>
  <c r="AY47" i="1"/>
  <c r="AX47" i="1"/>
  <c r="AW47" i="1"/>
  <c r="AV47" i="1"/>
  <c r="AU47" i="1"/>
  <c r="AT47" i="1"/>
  <c r="AS47" i="1"/>
  <c r="AR47" i="1"/>
  <c r="AP47" i="1"/>
  <c r="C47" i="1"/>
  <c r="B47" i="1"/>
  <c r="BL46" i="1"/>
  <c r="BK46" i="1"/>
  <c r="BJ46" i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P46" i="1"/>
  <c r="C46" i="1"/>
  <c r="B46" i="1"/>
  <c r="BL45" i="1"/>
  <c r="BK45" i="1"/>
  <c r="BJ45" i="1"/>
  <c r="BI45" i="1"/>
  <c r="BH45" i="1"/>
  <c r="BG45" i="1"/>
  <c r="BF45" i="1"/>
  <c r="BE45" i="1"/>
  <c r="BD45" i="1"/>
  <c r="BC45" i="1"/>
  <c r="BB45" i="1"/>
  <c r="BA45" i="1"/>
  <c r="AZ45" i="1"/>
  <c r="AY45" i="1"/>
  <c r="AX45" i="1"/>
  <c r="AW45" i="1"/>
  <c r="AV45" i="1"/>
  <c r="AU45" i="1"/>
  <c r="AT45" i="1"/>
  <c r="AS45" i="1"/>
  <c r="AR45" i="1"/>
  <c r="AP45" i="1"/>
  <c r="C45" i="1"/>
  <c r="B45" i="1"/>
  <c r="BL44" i="1"/>
  <c r="BK44" i="1"/>
  <c r="BJ44" i="1"/>
  <c r="BI44" i="1"/>
  <c r="BH44" i="1"/>
  <c r="BG44" i="1"/>
  <c r="BF44" i="1"/>
  <c r="BE44" i="1"/>
  <c r="BD44" i="1"/>
  <c r="BC44" i="1"/>
  <c r="BB44" i="1"/>
  <c r="BA44" i="1"/>
  <c r="AZ44" i="1"/>
  <c r="AY44" i="1"/>
  <c r="AX44" i="1"/>
  <c r="AW44" i="1"/>
  <c r="AV44" i="1"/>
  <c r="AU44" i="1"/>
  <c r="AT44" i="1"/>
  <c r="AS44" i="1"/>
  <c r="AR44" i="1"/>
  <c r="AP44" i="1"/>
  <c r="C44" i="1"/>
  <c r="B44" i="1"/>
  <c r="BL43" i="1"/>
  <c r="BK43" i="1"/>
  <c r="BJ43" i="1"/>
  <c r="BI43" i="1"/>
  <c r="BH43" i="1"/>
  <c r="BG43" i="1"/>
  <c r="BF43" i="1"/>
  <c r="BE43" i="1"/>
  <c r="BD43" i="1"/>
  <c r="BC43" i="1"/>
  <c r="BB43" i="1"/>
  <c r="BA43" i="1"/>
  <c r="AZ43" i="1"/>
  <c r="AY43" i="1"/>
  <c r="AX43" i="1"/>
  <c r="AW43" i="1"/>
  <c r="AV43" i="1"/>
  <c r="AU43" i="1"/>
  <c r="AT43" i="1"/>
  <c r="AS43" i="1"/>
  <c r="AR43" i="1"/>
  <c r="AP43" i="1"/>
  <c r="C43" i="1"/>
  <c r="B43" i="1"/>
  <c r="BL42" i="1"/>
  <c r="BK42" i="1"/>
  <c r="BJ42" i="1"/>
  <c r="BI42" i="1"/>
  <c r="BH42" i="1"/>
  <c r="BG42" i="1"/>
  <c r="BF42" i="1"/>
  <c r="BE42" i="1"/>
  <c r="BD42" i="1"/>
  <c r="BC42" i="1"/>
  <c r="BB42" i="1"/>
  <c r="BA42" i="1"/>
  <c r="AZ42" i="1"/>
  <c r="AY42" i="1"/>
  <c r="AX42" i="1"/>
  <c r="AW42" i="1"/>
  <c r="AV42" i="1"/>
  <c r="AU42" i="1"/>
  <c r="AT42" i="1"/>
  <c r="AS42" i="1"/>
  <c r="AR42" i="1"/>
  <c r="AP42" i="1"/>
  <c r="C42" i="1"/>
  <c r="B42" i="1"/>
  <c r="BL41" i="1"/>
  <c r="BK41" i="1"/>
  <c r="BJ41" i="1"/>
  <c r="BI41" i="1"/>
  <c r="BH41" i="1"/>
  <c r="BG41" i="1"/>
  <c r="BF41" i="1"/>
  <c r="BE41" i="1"/>
  <c r="BD41" i="1"/>
  <c r="BC41" i="1"/>
  <c r="BB41" i="1"/>
  <c r="BA41" i="1"/>
  <c r="AZ41" i="1"/>
  <c r="AY41" i="1"/>
  <c r="AX41" i="1"/>
  <c r="AW41" i="1"/>
  <c r="AV41" i="1"/>
  <c r="AU41" i="1"/>
  <c r="AT41" i="1"/>
  <c r="AS41" i="1"/>
  <c r="AR41" i="1"/>
  <c r="AP41" i="1"/>
  <c r="C41" i="1"/>
  <c r="B41" i="1"/>
  <c r="BL40" i="1"/>
  <c r="BK40" i="1"/>
  <c r="BJ40" i="1"/>
  <c r="BI40" i="1"/>
  <c r="BH40" i="1"/>
  <c r="BG40" i="1"/>
  <c r="BF40" i="1"/>
  <c r="BE40" i="1"/>
  <c r="BD40" i="1"/>
  <c r="BC40" i="1"/>
  <c r="BB40" i="1"/>
  <c r="BA40" i="1"/>
  <c r="AZ40" i="1"/>
  <c r="AY40" i="1"/>
  <c r="AX40" i="1"/>
  <c r="AW40" i="1"/>
  <c r="AV40" i="1"/>
  <c r="AU40" i="1"/>
  <c r="AT40" i="1"/>
  <c r="AS40" i="1"/>
  <c r="AR40" i="1"/>
  <c r="AP40" i="1"/>
  <c r="C40" i="1"/>
  <c r="B40" i="1"/>
  <c r="BL39" i="1"/>
  <c r="BK39" i="1"/>
  <c r="BJ39" i="1"/>
  <c r="BI39" i="1"/>
  <c r="BH39" i="1"/>
  <c r="BG39" i="1"/>
  <c r="BF39" i="1"/>
  <c r="BE39" i="1"/>
  <c r="BD39" i="1"/>
  <c r="BC39" i="1"/>
  <c r="BB39" i="1"/>
  <c r="BA39" i="1"/>
  <c r="AZ39" i="1"/>
  <c r="AY39" i="1"/>
  <c r="AX39" i="1"/>
  <c r="AW39" i="1"/>
  <c r="AV39" i="1"/>
  <c r="AU39" i="1"/>
  <c r="AT39" i="1"/>
  <c r="AS39" i="1"/>
  <c r="AR39" i="1"/>
  <c r="AP39" i="1"/>
  <c r="C39" i="1"/>
  <c r="B39" i="1"/>
  <c r="BL38" i="1"/>
  <c r="BK38" i="1"/>
  <c r="BJ38" i="1"/>
  <c r="BI38" i="1"/>
  <c r="BH38" i="1"/>
  <c r="BG38" i="1"/>
  <c r="BF38" i="1"/>
  <c r="BE38" i="1"/>
  <c r="BD38" i="1"/>
  <c r="BC38" i="1"/>
  <c r="BB38" i="1"/>
  <c r="BA38" i="1"/>
  <c r="AZ38" i="1"/>
  <c r="AY38" i="1"/>
  <c r="AX38" i="1"/>
  <c r="AW38" i="1"/>
  <c r="AV38" i="1"/>
  <c r="AU38" i="1"/>
  <c r="AT38" i="1"/>
  <c r="AS38" i="1"/>
  <c r="AR38" i="1"/>
  <c r="AP38" i="1"/>
  <c r="C38" i="1"/>
  <c r="B38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P37" i="1"/>
  <c r="C37" i="1"/>
  <c r="B37" i="1"/>
  <c r="BL36" i="1"/>
  <c r="BK36" i="1"/>
  <c r="BJ36" i="1"/>
  <c r="BI36" i="1"/>
  <c r="BH36" i="1"/>
  <c r="BG36" i="1"/>
  <c r="BF36" i="1"/>
  <c r="BE36" i="1"/>
  <c r="BD36" i="1"/>
  <c r="BC36" i="1"/>
  <c r="BB36" i="1"/>
  <c r="BA36" i="1"/>
  <c r="AZ36" i="1"/>
  <c r="AY36" i="1"/>
  <c r="AX36" i="1"/>
  <c r="AW36" i="1"/>
  <c r="AV36" i="1"/>
  <c r="AU36" i="1"/>
  <c r="AT36" i="1"/>
  <c r="AS36" i="1"/>
  <c r="AR36" i="1"/>
  <c r="AP36" i="1"/>
  <c r="C36" i="1"/>
  <c r="B36" i="1"/>
  <c r="BL35" i="1"/>
  <c r="BK3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P35" i="1"/>
  <c r="C35" i="1"/>
  <c r="B35" i="1"/>
  <c r="BL34" i="1"/>
  <c r="BK34" i="1"/>
  <c r="BJ34" i="1"/>
  <c r="BI34" i="1"/>
  <c r="BH34" i="1"/>
  <c r="BG34" i="1"/>
  <c r="BF34" i="1"/>
  <c r="BE34" i="1"/>
  <c r="BD34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P34" i="1"/>
  <c r="C34" i="1"/>
  <c r="B34" i="1"/>
  <c r="BL33" i="1"/>
  <c r="BK33" i="1"/>
  <c r="BJ33" i="1"/>
  <c r="BI33" i="1"/>
  <c r="BH33" i="1"/>
  <c r="BG33" i="1"/>
  <c r="BF33" i="1"/>
  <c r="BE33" i="1"/>
  <c r="BD33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P33" i="1"/>
  <c r="C33" i="1"/>
  <c r="B33" i="1"/>
  <c r="BL32" i="1"/>
  <c r="BK32" i="1"/>
  <c r="BJ32" i="1"/>
  <c r="BI32" i="1"/>
  <c r="BH32" i="1"/>
  <c r="BG32" i="1"/>
  <c r="BF32" i="1"/>
  <c r="BE32" i="1"/>
  <c r="BD32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P32" i="1"/>
  <c r="C32" i="1"/>
  <c r="B32" i="1"/>
  <c r="BL31" i="1"/>
  <c r="BK31" i="1"/>
  <c r="BJ31" i="1"/>
  <c r="BI31" i="1"/>
  <c r="BH31" i="1"/>
  <c r="BG31" i="1"/>
  <c r="BF31" i="1"/>
  <c r="BE31" i="1"/>
  <c r="BD31" i="1"/>
  <c r="BC31" i="1"/>
  <c r="BB31" i="1"/>
  <c r="BA31" i="1"/>
  <c r="AZ31" i="1"/>
  <c r="AY31" i="1"/>
  <c r="AX31" i="1"/>
  <c r="AW31" i="1"/>
  <c r="AV31" i="1"/>
  <c r="AU31" i="1"/>
  <c r="AT31" i="1"/>
  <c r="AS31" i="1"/>
  <c r="AR31" i="1"/>
  <c r="AP31" i="1"/>
  <c r="C31" i="1"/>
  <c r="B31" i="1"/>
  <c r="BL30" i="1"/>
  <c r="BK30" i="1"/>
  <c r="BJ30" i="1"/>
  <c r="BI30" i="1"/>
  <c r="BH30" i="1"/>
  <c r="BG30" i="1"/>
  <c r="BF30" i="1"/>
  <c r="BE30" i="1"/>
  <c r="BD30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P30" i="1"/>
  <c r="C30" i="1"/>
  <c r="B30" i="1"/>
  <c r="BL29" i="1"/>
  <c r="BK29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P29" i="1"/>
  <c r="C29" i="1"/>
  <c r="B29" i="1"/>
  <c r="BL28" i="1"/>
  <c r="BK28" i="1"/>
  <c r="BJ28" i="1"/>
  <c r="BI28" i="1"/>
  <c r="BH28" i="1"/>
  <c r="BG28" i="1"/>
  <c r="BF28" i="1"/>
  <c r="BE28" i="1"/>
  <c r="BD28" i="1"/>
  <c r="BC28" i="1"/>
  <c r="BB28" i="1"/>
  <c r="BA28" i="1"/>
  <c r="AZ28" i="1"/>
  <c r="AY28" i="1"/>
  <c r="AX28" i="1"/>
  <c r="AW28" i="1"/>
  <c r="AV28" i="1"/>
  <c r="AU28" i="1"/>
  <c r="AT28" i="1"/>
  <c r="AS28" i="1"/>
  <c r="AR28" i="1"/>
  <c r="AP28" i="1"/>
  <c r="C28" i="1"/>
  <c r="B28" i="1"/>
  <c r="BL27" i="1"/>
  <c r="BK27" i="1"/>
  <c r="BJ27" i="1"/>
  <c r="BI27" i="1"/>
  <c r="BH27" i="1"/>
  <c r="BG27" i="1"/>
  <c r="I27" i="1" s="1"/>
  <c r="BF27" i="1"/>
  <c r="BE27" i="1"/>
  <c r="BD27" i="1"/>
  <c r="BC27" i="1"/>
  <c r="BB27" i="1"/>
  <c r="BA27" i="1"/>
  <c r="AZ27" i="1"/>
  <c r="AY27" i="1"/>
  <c r="AX27" i="1"/>
  <c r="AW27" i="1"/>
  <c r="AV27" i="1"/>
  <c r="AU27" i="1"/>
  <c r="AT27" i="1"/>
  <c r="AS27" i="1"/>
  <c r="AR27" i="1"/>
  <c r="AP27" i="1"/>
  <c r="C27" i="1"/>
  <c r="B27" i="1"/>
  <c r="BL26" i="1"/>
  <c r="BK26" i="1"/>
  <c r="BJ26" i="1"/>
  <c r="BI26" i="1"/>
  <c r="BH26" i="1"/>
  <c r="BG26" i="1"/>
  <c r="BF26" i="1"/>
  <c r="BE26" i="1"/>
  <c r="BD26" i="1"/>
  <c r="BC26" i="1"/>
  <c r="BB26" i="1"/>
  <c r="BA26" i="1"/>
  <c r="AZ26" i="1"/>
  <c r="AY26" i="1"/>
  <c r="AX26" i="1"/>
  <c r="AW26" i="1"/>
  <c r="AV26" i="1"/>
  <c r="AU26" i="1"/>
  <c r="AT26" i="1"/>
  <c r="AS26" i="1"/>
  <c r="AR26" i="1"/>
  <c r="AP26" i="1"/>
  <c r="C26" i="1"/>
  <c r="B26" i="1"/>
  <c r="BL25" i="1"/>
  <c r="BK25" i="1"/>
  <c r="BJ25" i="1"/>
  <c r="BI25" i="1"/>
  <c r="BH25" i="1"/>
  <c r="BG25" i="1"/>
  <c r="BF25" i="1"/>
  <c r="BE25" i="1"/>
  <c r="BD25" i="1"/>
  <c r="BC25" i="1"/>
  <c r="BB25" i="1"/>
  <c r="BA25" i="1"/>
  <c r="AZ25" i="1"/>
  <c r="AY25" i="1"/>
  <c r="AX25" i="1"/>
  <c r="AW25" i="1"/>
  <c r="AV25" i="1"/>
  <c r="AU25" i="1"/>
  <c r="AT25" i="1"/>
  <c r="AS25" i="1"/>
  <c r="AR25" i="1"/>
  <c r="AP25" i="1"/>
  <c r="C25" i="1"/>
  <c r="B25" i="1"/>
  <c r="BL24" i="1"/>
  <c r="BK24" i="1"/>
  <c r="BJ24" i="1"/>
  <c r="BI24" i="1"/>
  <c r="BH24" i="1"/>
  <c r="BG24" i="1"/>
  <c r="BF24" i="1"/>
  <c r="BE24" i="1"/>
  <c r="BD24" i="1"/>
  <c r="BC24" i="1"/>
  <c r="BB24" i="1"/>
  <c r="BA24" i="1"/>
  <c r="AZ24" i="1"/>
  <c r="AY24" i="1"/>
  <c r="AX24" i="1"/>
  <c r="AW24" i="1"/>
  <c r="AV24" i="1"/>
  <c r="AU24" i="1"/>
  <c r="AT24" i="1"/>
  <c r="AS24" i="1"/>
  <c r="AR24" i="1"/>
  <c r="AP24" i="1"/>
  <c r="C24" i="1"/>
  <c r="B24" i="1"/>
  <c r="BL23" i="1"/>
  <c r="BK23" i="1"/>
  <c r="BJ23" i="1"/>
  <c r="BI23" i="1"/>
  <c r="BH23" i="1"/>
  <c r="BG23" i="1"/>
  <c r="BF23" i="1"/>
  <c r="BE23" i="1"/>
  <c r="BD23" i="1"/>
  <c r="BC23" i="1"/>
  <c r="BB23" i="1"/>
  <c r="BA23" i="1"/>
  <c r="AZ23" i="1"/>
  <c r="AY23" i="1"/>
  <c r="AX23" i="1"/>
  <c r="AW23" i="1"/>
  <c r="AV23" i="1"/>
  <c r="AU23" i="1"/>
  <c r="AT23" i="1"/>
  <c r="AS23" i="1"/>
  <c r="AR23" i="1"/>
  <c r="AP23" i="1"/>
  <c r="C23" i="1"/>
  <c r="B23" i="1"/>
  <c r="BL22" i="1"/>
  <c r="BK22" i="1"/>
  <c r="BJ22" i="1"/>
  <c r="BI22" i="1"/>
  <c r="BH22" i="1"/>
  <c r="BG22" i="1"/>
  <c r="BF22" i="1"/>
  <c r="BE22" i="1"/>
  <c r="BD22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P22" i="1"/>
  <c r="C22" i="1"/>
  <c r="B22" i="1"/>
  <c r="BL21" i="1"/>
  <c r="BK21" i="1"/>
  <c r="BJ21" i="1"/>
  <c r="BI21" i="1"/>
  <c r="BH21" i="1"/>
  <c r="BG21" i="1"/>
  <c r="BF21" i="1"/>
  <c r="BE21" i="1"/>
  <c r="BD21" i="1"/>
  <c r="BC21" i="1"/>
  <c r="BB21" i="1"/>
  <c r="BA21" i="1"/>
  <c r="G21" i="1" s="1"/>
  <c r="AZ21" i="1"/>
  <c r="AY21" i="1"/>
  <c r="AX21" i="1"/>
  <c r="AW21" i="1"/>
  <c r="AV21" i="1"/>
  <c r="AU21" i="1"/>
  <c r="AT21" i="1"/>
  <c r="AS21" i="1"/>
  <c r="AR21" i="1"/>
  <c r="AP21" i="1"/>
  <c r="C21" i="1"/>
  <c r="B21" i="1"/>
  <c r="BL20" i="1"/>
  <c r="BK20" i="1"/>
  <c r="BJ20" i="1"/>
  <c r="BI20" i="1"/>
  <c r="BH20" i="1"/>
  <c r="BG20" i="1"/>
  <c r="BF20" i="1"/>
  <c r="BE20" i="1"/>
  <c r="BD20" i="1"/>
  <c r="BC20" i="1"/>
  <c r="BB20" i="1"/>
  <c r="BA20" i="1"/>
  <c r="AZ20" i="1"/>
  <c r="AY20" i="1"/>
  <c r="AX20" i="1"/>
  <c r="AW20" i="1"/>
  <c r="AV20" i="1"/>
  <c r="AU20" i="1"/>
  <c r="AT20" i="1"/>
  <c r="AS20" i="1"/>
  <c r="AR20" i="1"/>
  <c r="AP20" i="1"/>
  <c r="C20" i="1"/>
  <c r="B20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Y19" i="1"/>
  <c r="AX19" i="1"/>
  <c r="AW19" i="1"/>
  <c r="AV19" i="1"/>
  <c r="AU19" i="1"/>
  <c r="AT19" i="1"/>
  <c r="AS19" i="1"/>
  <c r="AR19" i="1"/>
  <c r="AP19" i="1"/>
  <c r="C19" i="1"/>
  <c r="B19" i="1"/>
  <c r="BL18" i="1"/>
  <c r="BK18" i="1"/>
  <c r="BJ18" i="1"/>
  <c r="J18" i="1" s="1"/>
  <c r="BI18" i="1"/>
  <c r="BH18" i="1"/>
  <c r="BG18" i="1"/>
  <c r="BF18" i="1"/>
  <c r="BE18" i="1"/>
  <c r="BD18" i="1"/>
  <c r="BC18" i="1"/>
  <c r="BB18" i="1"/>
  <c r="BA18" i="1"/>
  <c r="AZ18" i="1"/>
  <c r="AY18" i="1"/>
  <c r="AX18" i="1"/>
  <c r="F18" i="1" s="1"/>
  <c r="AW18" i="1"/>
  <c r="AV18" i="1"/>
  <c r="AU18" i="1"/>
  <c r="AT18" i="1"/>
  <c r="AS18" i="1"/>
  <c r="AR18" i="1"/>
  <c r="AP18" i="1"/>
  <c r="C18" i="1"/>
  <c r="B18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G17" i="1" s="1"/>
  <c r="AZ17" i="1"/>
  <c r="AY17" i="1"/>
  <c r="AX17" i="1"/>
  <c r="AW17" i="1"/>
  <c r="AV17" i="1"/>
  <c r="AU17" i="1"/>
  <c r="AT17" i="1"/>
  <c r="AS17" i="1"/>
  <c r="AR17" i="1"/>
  <c r="AP17" i="1"/>
  <c r="C17" i="1"/>
  <c r="B17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P16" i="1"/>
  <c r="C16" i="1"/>
  <c r="B16" i="1"/>
  <c r="BL15" i="1"/>
  <c r="BK1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P15" i="1"/>
  <c r="C15" i="1"/>
  <c r="B15" i="1"/>
  <c r="BL14" i="1"/>
  <c r="BK14" i="1"/>
  <c r="BJ14" i="1"/>
  <c r="BI14" i="1"/>
  <c r="BH14" i="1"/>
  <c r="BG14" i="1"/>
  <c r="BF14" i="1"/>
  <c r="BE14" i="1"/>
  <c r="BD14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P14" i="1"/>
  <c r="C14" i="1"/>
  <c r="B14" i="1"/>
  <c r="BL13" i="1"/>
  <c r="BK13" i="1"/>
  <c r="BJ13" i="1"/>
  <c r="BI13" i="1"/>
  <c r="BH13" i="1"/>
  <c r="BG13" i="1"/>
  <c r="BF13" i="1"/>
  <c r="BE13" i="1"/>
  <c r="BD13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P13" i="1"/>
  <c r="C13" i="1"/>
  <c r="B13" i="1"/>
  <c r="BL12" i="1"/>
  <c r="BK12" i="1"/>
  <c r="BJ12" i="1"/>
  <c r="BI12" i="1"/>
  <c r="BH12" i="1"/>
  <c r="BG12" i="1"/>
  <c r="BF12" i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P12" i="1"/>
  <c r="C12" i="1"/>
  <c r="B12" i="1"/>
  <c r="BL11" i="1"/>
  <c r="BK11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P11" i="1"/>
  <c r="C11" i="1"/>
  <c r="B11" i="1"/>
  <c r="BL10" i="1"/>
  <c r="BK10" i="1"/>
  <c r="BJ10" i="1"/>
  <c r="BI10" i="1"/>
  <c r="BH10" i="1"/>
  <c r="BG10" i="1"/>
  <c r="BF10" i="1"/>
  <c r="BE10" i="1"/>
  <c r="BD10" i="1"/>
  <c r="BC10" i="1"/>
  <c r="BB10" i="1"/>
  <c r="BA10" i="1"/>
  <c r="AZ10" i="1"/>
  <c r="AY10" i="1"/>
  <c r="AX10" i="1"/>
  <c r="AW10" i="1"/>
  <c r="AV10" i="1"/>
  <c r="AU10" i="1"/>
  <c r="AT10" i="1"/>
  <c r="AS10" i="1"/>
  <c r="AR10" i="1"/>
  <c r="AP10" i="1"/>
  <c r="C10" i="1"/>
  <c r="B10" i="1"/>
  <c r="BL9" i="1"/>
  <c r="BK9" i="1"/>
  <c r="BJ9" i="1"/>
  <c r="BI9" i="1"/>
  <c r="BH9" i="1"/>
  <c r="BG9" i="1"/>
  <c r="BF9" i="1"/>
  <c r="BE9" i="1"/>
  <c r="BD9" i="1"/>
  <c r="BC9" i="1"/>
  <c r="BB9" i="1"/>
  <c r="BA9" i="1"/>
  <c r="AZ9" i="1"/>
  <c r="AY9" i="1"/>
  <c r="AX9" i="1"/>
  <c r="AW9" i="1"/>
  <c r="AV9" i="1"/>
  <c r="AU9" i="1"/>
  <c r="AT9" i="1"/>
  <c r="AS9" i="1"/>
  <c r="AR9" i="1"/>
  <c r="AP9" i="1"/>
  <c r="C9" i="1"/>
  <c r="B9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C8" i="1"/>
  <c r="B8" i="1"/>
  <c r="D84" i="1" l="1"/>
  <c r="A96" i="1"/>
  <c r="B93" i="2" s="1"/>
  <c r="I44" i="1"/>
  <c r="G45" i="1"/>
  <c r="I72" i="1"/>
  <c r="F82" i="1"/>
  <c r="J82" i="1"/>
  <c r="H84" i="1"/>
  <c r="H96" i="1"/>
  <c r="I10" i="1"/>
  <c r="G12" i="1"/>
  <c r="J13" i="1"/>
  <c r="F33" i="1"/>
  <c r="F37" i="1"/>
  <c r="J37" i="1"/>
  <c r="J105" i="1"/>
  <c r="H10" i="1"/>
  <c r="F105" i="1"/>
  <c r="E35" i="1"/>
  <c r="I35" i="1"/>
  <c r="J8" i="1"/>
  <c r="D15" i="1"/>
  <c r="I26" i="1"/>
  <c r="A99" i="1"/>
  <c r="B101" i="3" s="1"/>
  <c r="D99" i="1"/>
  <c r="H99" i="1"/>
  <c r="H103" i="1"/>
  <c r="F32" i="1"/>
  <c r="F40" i="1"/>
  <c r="D42" i="1"/>
  <c r="G44" i="1"/>
  <c r="J45" i="1"/>
  <c r="J53" i="1"/>
  <c r="F57" i="1"/>
  <c r="J57" i="1"/>
  <c r="A67" i="1"/>
  <c r="B80" i="3" s="1"/>
  <c r="D9" i="1"/>
  <c r="H9" i="1"/>
  <c r="F12" i="1"/>
  <c r="J12" i="1"/>
  <c r="F17" i="1"/>
  <c r="J17" i="1"/>
  <c r="G20" i="1"/>
  <c r="F21" i="1"/>
  <c r="E22" i="1"/>
  <c r="I22" i="1"/>
  <c r="A23" i="1"/>
  <c r="B14" i="3" s="1"/>
  <c r="G24" i="1"/>
  <c r="J25" i="1"/>
  <c r="A57" i="1"/>
  <c r="B54" i="3" s="1"/>
  <c r="D89" i="1"/>
  <c r="G107" i="1"/>
  <c r="E76" i="1"/>
  <c r="I76" i="1"/>
  <c r="E80" i="1"/>
  <c r="I80" i="1"/>
  <c r="I84" i="1"/>
  <c r="E96" i="1"/>
  <c r="A101" i="1"/>
  <c r="B77" i="3" s="1"/>
  <c r="D101" i="1"/>
  <c r="H101" i="1"/>
  <c r="G13" i="1"/>
  <c r="A25" i="1"/>
  <c r="B22" i="2" s="1"/>
  <c r="E47" i="1"/>
  <c r="A52" i="1"/>
  <c r="J69" i="1"/>
  <c r="A75" i="1"/>
  <c r="B89" i="3" s="1"/>
  <c r="J77" i="1"/>
  <c r="A83" i="1"/>
  <c r="G89" i="1"/>
  <c r="F93" i="1"/>
  <c r="J93" i="1"/>
  <c r="G105" i="1"/>
  <c r="G8" i="1"/>
  <c r="G27" i="1"/>
  <c r="B6" i="3"/>
  <c r="D8" i="1"/>
  <c r="H8" i="1"/>
  <c r="F11" i="1"/>
  <c r="J11" i="1"/>
  <c r="J16" i="1"/>
  <c r="J20" i="1"/>
  <c r="F24" i="1"/>
  <c r="J24" i="1"/>
  <c r="A27" i="1"/>
  <c r="B24" i="2" s="1"/>
  <c r="D27" i="1"/>
  <c r="H27" i="1"/>
  <c r="J29" i="1"/>
  <c r="D31" i="1"/>
  <c r="G32" i="1"/>
  <c r="G33" i="1"/>
  <c r="E46" i="1"/>
  <c r="F52" i="1"/>
  <c r="J52" i="1"/>
  <c r="F80" i="1"/>
  <c r="J80" i="1"/>
  <c r="J96" i="1"/>
  <c r="E101" i="1"/>
  <c r="I101" i="1"/>
  <c r="F38" i="1"/>
  <c r="J38" i="1"/>
  <c r="G41" i="1"/>
  <c r="I43" i="1"/>
  <c r="J47" i="1"/>
  <c r="G50" i="1"/>
  <c r="D53" i="1"/>
  <c r="H53" i="1"/>
  <c r="D57" i="1"/>
  <c r="H57" i="1"/>
  <c r="F59" i="1"/>
  <c r="J59" i="1"/>
  <c r="F67" i="1"/>
  <c r="J67" i="1"/>
  <c r="D69" i="1"/>
  <c r="H69" i="1"/>
  <c r="F71" i="1"/>
  <c r="J71" i="1"/>
  <c r="H89" i="1"/>
  <c r="G90" i="1"/>
  <c r="J91" i="1"/>
  <c r="J95" i="1"/>
  <c r="A46" i="1"/>
  <c r="B43" i="2" s="1"/>
  <c r="D46" i="1"/>
  <c r="H46" i="1"/>
  <c r="A51" i="1"/>
  <c r="B48" i="2" s="1"/>
  <c r="D51" i="1"/>
  <c r="H51" i="1"/>
  <c r="E75" i="1"/>
  <c r="I75" i="1"/>
  <c r="G85" i="1"/>
  <c r="J85" i="1"/>
  <c r="A92" i="1"/>
  <c r="B73" i="3" s="1"/>
  <c r="D92" i="1"/>
  <c r="H92" i="1"/>
  <c r="I92" i="1"/>
  <c r="E95" i="1"/>
  <c r="I95" i="1"/>
  <c r="F99" i="1"/>
  <c r="J99" i="1"/>
  <c r="F41" i="1"/>
  <c r="H43" i="1"/>
  <c r="E57" i="1"/>
  <c r="I57" i="1"/>
  <c r="D70" i="1"/>
  <c r="E18" i="1"/>
  <c r="H23" i="1"/>
  <c r="E42" i="1"/>
  <c r="A44" i="1"/>
  <c r="B27" i="3" s="1"/>
  <c r="F19" i="1"/>
  <c r="J19" i="1"/>
  <c r="H22" i="1"/>
  <c r="F23" i="1"/>
  <c r="J23" i="1"/>
  <c r="I34" i="1"/>
  <c r="F35" i="1"/>
  <c r="J35" i="1"/>
  <c r="D38" i="1"/>
  <c r="H38" i="1"/>
  <c r="A48" i="1"/>
  <c r="B28" i="3" s="1"/>
  <c r="D48" i="1"/>
  <c r="H48" i="1"/>
  <c r="I51" i="1"/>
  <c r="I55" i="1"/>
  <c r="A56" i="1"/>
  <c r="B53" i="2" s="1"/>
  <c r="D56" i="1"/>
  <c r="H56" i="1"/>
  <c r="J58" i="1"/>
  <c r="F62" i="1"/>
  <c r="J62" i="1"/>
  <c r="F66" i="1"/>
  <c r="J66" i="1"/>
  <c r="D68" i="1"/>
  <c r="H68" i="1"/>
  <c r="F70" i="1"/>
  <c r="J70" i="1"/>
  <c r="D73" i="1"/>
  <c r="H73" i="1"/>
  <c r="G74" i="1"/>
  <c r="D85" i="1"/>
  <c r="H85" i="1"/>
  <c r="F88" i="1"/>
  <c r="G91" i="1"/>
  <c r="G92" i="1"/>
  <c r="J101" i="1"/>
  <c r="G106" i="1"/>
  <c r="F107" i="1"/>
  <c r="J107" i="1"/>
  <c r="E55" i="1"/>
  <c r="G58" i="1"/>
  <c r="I60" i="1"/>
  <c r="E64" i="1"/>
  <c r="I64" i="1"/>
  <c r="I68" i="1"/>
  <c r="F72" i="1"/>
  <c r="A74" i="1"/>
  <c r="B104" i="3" s="1"/>
  <c r="D74" i="1"/>
  <c r="H74" i="1"/>
  <c r="A76" i="1"/>
  <c r="B90" i="3" s="1"/>
  <c r="G77" i="1"/>
  <c r="E79" i="1"/>
  <c r="I79" i="1"/>
  <c r="E83" i="1"/>
  <c r="I83" i="1"/>
  <c r="I88" i="1"/>
  <c r="A91" i="1"/>
  <c r="B98" i="3" s="1"/>
  <c r="F95" i="1"/>
  <c r="F103" i="1"/>
  <c r="E104" i="1"/>
  <c r="I104" i="1"/>
  <c r="A107" i="1"/>
  <c r="B79" i="3" s="1"/>
  <c r="D107" i="1"/>
  <c r="H11" i="1"/>
  <c r="D18" i="1"/>
  <c r="G25" i="1"/>
  <c r="E33" i="1"/>
  <c r="I33" i="1"/>
  <c r="A37" i="1"/>
  <c r="B34" i="2" s="1"/>
  <c r="G23" i="1"/>
  <c r="E31" i="1"/>
  <c r="I31" i="1"/>
  <c r="E39" i="1"/>
  <c r="F45" i="1"/>
  <c r="D54" i="1"/>
  <c r="A55" i="1"/>
  <c r="B52" i="2" s="1"/>
  <c r="D55" i="1"/>
  <c r="H55" i="1"/>
  <c r="G57" i="1"/>
  <c r="E59" i="1"/>
  <c r="I59" i="1"/>
  <c r="A60" i="1"/>
  <c r="B35" i="3" s="1"/>
  <c r="E67" i="1"/>
  <c r="I67" i="1"/>
  <c r="G69" i="1"/>
  <c r="E71" i="1"/>
  <c r="I71" i="1"/>
  <c r="E72" i="1"/>
  <c r="E82" i="1"/>
  <c r="I82" i="1"/>
  <c r="E87" i="1"/>
  <c r="I87" i="1"/>
  <c r="I94" i="1"/>
  <c r="I96" i="1"/>
  <c r="G98" i="1"/>
  <c r="I100" i="1"/>
  <c r="F101" i="1"/>
  <c r="A104" i="1"/>
  <c r="B103" i="3" s="1"/>
  <c r="D11" i="1"/>
  <c r="A18" i="1"/>
  <c r="B46" i="3" s="1"/>
  <c r="H18" i="1"/>
  <c r="A50" i="1"/>
  <c r="B47" i="2" s="1"/>
  <c r="D50" i="1"/>
  <c r="H50" i="1"/>
  <c r="G16" i="1"/>
  <c r="F20" i="1"/>
  <c r="F9" i="1"/>
  <c r="J9" i="1"/>
  <c r="F10" i="1"/>
  <c r="G10" i="1"/>
  <c r="J10" i="1"/>
  <c r="I11" i="1"/>
  <c r="A19" i="1"/>
  <c r="B16" i="2" s="1"/>
  <c r="E19" i="1"/>
  <c r="I19" i="1"/>
  <c r="A20" i="1"/>
  <c r="B13" i="3" s="1"/>
  <c r="D20" i="1"/>
  <c r="H20" i="1"/>
  <c r="E23" i="1"/>
  <c r="I23" i="1"/>
  <c r="F28" i="1"/>
  <c r="J28" i="1"/>
  <c r="D30" i="1"/>
  <c r="A35" i="1"/>
  <c r="B32" i="2" s="1"/>
  <c r="D35" i="1"/>
  <c r="H35" i="1"/>
  <c r="J36" i="1"/>
  <c r="E38" i="1"/>
  <c r="D39" i="1"/>
  <c r="H39" i="1"/>
  <c r="G40" i="1"/>
  <c r="I47" i="1"/>
  <c r="F49" i="1"/>
  <c r="J49" i="1"/>
  <c r="D52" i="1"/>
  <c r="E52" i="1"/>
  <c r="H52" i="1"/>
  <c r="I52" i="1"/>
  <c r="G56" i="1"/>
  <c r="J56" i="1"/>
  <c r="F60" i="1"/>
  <c r="G60" i="1"/>
  <c r="D62" i="1"/>
  <c r="E62" i="1"/>
  <c r="I62" i="1"/>
  <c r="F64" i="1"/>
  <c r="J64" i="1"/>
  <c r="E66" i="1"/>
  <c r="I66" i="1"/>
  <c r="A72" i="1"/>
  <c r="B78" i="3" s="1"/>
  <c r="J73" i="1"/>
  <c r="F76" i="1"/>
  <c r="D77" i="1"/>
  <c r="H77" i="1"/>
  <c r="F79" i="1"/>
  <c r="J79" i="1"/>
  <c r="F83" i="1"/>
  <c r="J83" i="1"/>
  <c r="D86" i="1"/>
  <c r="F91" i="1"/>
  <c r="D93" i="1"/>
  <c r="D95" i="1"/>
  <c r="J97" i="1"/>
  <c r="A100" i="1"/>
  <c r="B97" i="2" s="1"/>
  <c r="G11" i="1"/>
  <c r="F16" i="1"/>
  <c r="D19" i="1"/>
  <c r="H19" i="1"/>
  <c r="E21" i="1"/>
  <c r="I21" i="1"/>
  <c r="G26" i="1"/>
  <c r="F29" i="1"/>
  <c r="E30" i="1"/>
  <c r="I30" i="1"/>
  <c r="A31" i="1"/>
  <c r="B20" i="3" s="1"/>
  <c r="H31" i="1"/>
  <c r="E9" i="1"/>
  <c r="E10" i="1"/>
  <c r="F13" i="1"/>
  <c r="E14" i="1"/>
  <c r="I14" i="1"/>
  <c r="E15" i="1"/>
  <c r="I15" i="1"/>
  <c r="A21" i="1"/>
  <c r="B18" i="2" s="1"/>
  <c r="A22" i="1"/>
  <c r="B19" i="2" s="1"/>
  <c r="D22" i="1"/>
  <c r="F25" i="1"/>
  <c r="E27" i="1"/>
  <c r="E28" i="1"/>
  <c r="G38" i="1"/>
  <c r="F8" i="1"/>
  <c r="I9" i="1"/>
  <c r="G9" i="1"/>
  <c r="A11" i="1"/>
  <c r="B8" i="3" s="1"/>
  <c r="E11" i="1"/>
  <c r="A12" i="1"/>
  <c r="B9" i="2" s="1"/>
  <c r="D12" i="1"/>
  <c r="E12" i="1"/>
  <c r="H12" i="1"/>
  <c r="I12" i="1"/>
  <c r="D13" i="1"/>
  <c r="H13" i="1"/>
  <c r="H14" i="1"/>
  <c r="A15" i="1"/>
  <c r="B12" i="2" s="1"/>
  <c r="H15" i="1"/>
  <c r="D17" i="1"/>
  <c r="E17" i="1"/>
  <c r="H17" i="1"/>
  <c r="I17" i="1"/>
  <c r="I18" i="1"/>
  <c r="J21" i="1"/>
  <c r="F22" i="1"/>
  <c r="G22" i="1"/>
  <c r="J22" i="1"/>
  <c r="D23" i="1"/>
  <c r="A24" i="1"/>
  <c r="B21" i="2" s="1"/>
  <c r="D24" i="1"/>
  <c r="E24" i="1"/>
  <c r="H24" i="1"/>
  <c r="I24" i="1"/>
  <c r="D26" i="1"/>
  <c r="E26" i="1"/>
  <c r="H26" i="1"/>
  <c r="G28" i="1"/>
  <c r="G29" i="1"/>
  <c r="A32" i="1"/>
  <c r="B21" i="3" s="1"/>
  <c r="D32" i="1"/>
  <c r="H32" i="1"/>
  <c r="D33" i="1"/>
  <c r="H33" i="1"/>
  <c r="E34" i="1"/>
  <c r="F36" i="1"/>
  <c r="A39" i="1"/>
  <c r="B25" i="3" s="1"/>
  <c r="A40" i="1"/>
  <c r="B44" i="3" s="1"/>
  <c r="D40" i="1"/>
  <c r="E40" i="1"/>
  <c r="H40" i="1"/>
  <c r="I40" i="1"/>
  <c r="D41" i="1"/>
  <c r="H41" i="1"/>
  <c r="H42" i="1"/>
  <c r="F44" i="1"/>
  <c r="J44" i="1"/>
  <c r="F46" i="1"/>
  <c r="G46" i="1"/>
  <c r="J46" i="1"/>
  <c r="A47" i="1"/>
  <c r="B44" i="2" s="1"/>
  <c r="D47" i="1"/>
  <c r="H47" i="1"/>
  <c r="G48" i="1"/>
  <c r="A49" i="1"/>
  <c r="B40" i="3" s="1"/>
  <c r="D49" i="1"/>
  <c r="G49" i="1"/>
  <c r="H49" i="1"/>
  <c r="F50" i="1"/>
  <c r="J50" i="1"/>
  <c r="G53" i="1"/>
  <c r="G54" i="1"/>
  <c r="E56" i="1"/>
  <c r="F56" i="1"/>
  <c r="I56" i="1"/>
  <c r="G61" i="1"/>
  <c r="J61" i="1"/>
  <c r="E63" i="1"/>
  <c r="I63" i="1"/>
  <c r="G73" i="1"/>
  <c r="F74" i="1"/>
  <c r="J74" i="1"/>
  <c r="F78" i="1"/>
  <c r="J78" i="1"/>
  <c r="A80" i="1"/>
  <c r="B92" i="3" s="1"/>
  <c r="G81" i="1"/>
  <c r="J81" i="1"/>
  <c r="F84" i="1"/>
  <c r="E88" i="1"/>
  <c r="E90" i="1"/>
  <c r="I90" i="1"/>
  <c r="D91" i="1"/>
  <c r="E91" i="1"/>
  <c r="E94" i="1"/>
  <c r="D100" i="1"/>
  <c r="H100" i="1"/>
  <c r="J103" i="1"/>
  <c r="D104" i="1"/>
  <c r="H104" i="1"/>
  <c r="D105" i="1"/>
  <c r="A106" i="1"/>
  <c r="B103" i="2" s="1"/>
  <c r="D106" i="1"/>
  <c r="H106" i="1"/>
  <c r="H107" i="1"/>
  <c r="I28" i="1"/>
  <c r="D29" i="1"/>
  <c r="H29" i="1"/>
  <c r="H30" i="1"/>
  <c r="F31" i="1"/>
  <c r="J31" i="1"/>
  <c r="J32" i="1"/>
  <c r="J33" i="1"/>
  <c r="A34" i="1"/>
  <c r="B31" i="2" s="1"/>
  <c r="D34" i="1"/>
  <c r="H34" i="1"/>
  <c r="A36" i="1"/>
  <c r="B24" i="3" s="1"/>
  <c r="D36" i="1"/>
  <c r="H36" i="1"/>
  <c r="I38" i="1"/>
  <c r="F39" i="1"/>
  <c r="G39" i="1"/>
  <c r="J39" i="1"/>
  <c r="J40" i="1"/>
  <c r="J41" i="1"/>
  <c r="I42" i="1"/>
  <c r="A43" i="1"/>
  <c r="B40" i="2" s="1"/>
  <c r="D43" i="1"/>
  <c r="E43" i="1"/>
  <c r="I48" i="1"/>
  <c r="E50" i="1"/>
  <c r="I50" i="1"/>
  <c r="F53" i="1"/>
  <c r="F55" i="1"/>
  <c r="J55" i="1"/>
  <c r="A59" i="1"/>
  <c r="B56" i="2" s="1"/>
  <c r="D59" i="1"/>
  <c r="H59" i="1"/>
  <c r="E60" i="1"/>
  <c r="D61" i="1"/>
  <c r="H61" i="1"/>
  <c r="F63" i="1"/>
  <c r="J63" i="1"/>
  <c r="A64" i="1"/>
  <c r="B61" i="2" s="1"/>
  <c r="G65" i="1"/>
  <c r="J65" i="1"/>
  <c r="F68" i="1"/>
  <c r="E74" i="1"/>
  <c r="I74" i="1"/>
  <c r="D78" i="1"/>
  <c r="E78" i="1"/>
  <c r="I78" i="1"/>
  <c r="A88" i="1"/>
  <c r="B85" i="2" s="1"/>
  <c r="F90" i="1"/>
  <c r="J90" i="1"/>
  <c r="A94" i="1"/>
  <c r="B91" i="2" s="1"/>
  <c r="G94" i="1"/>
  <c r="E97" i="1"/>
  <c r="F97" i="1"/>
  <c r="I97" i="1"/>
  <c r="G100" i="1"/>
  <c r="G102" i="1"/>
  <c r="D103" i="1"/>
  <c r="F104" i="1"/>
  <c r="G104" i="1"/>
  <c r="J104" i="1"/>
  <c r="F30" i="1"/>
  <c r="J30" i="1"/>
  <c r="F34" i="1"/>
  <c r="J34" i="1"/>
  <c r="G36" i="1"/>
  <c r="G37" i="1"/>
  <c r="I39" i="1"/>
  <c r="F86" i="1"/>
  <c r="J86" i="1"/>
  <c r="F87" i="1"/>
  <c r="J87" i="1"/>
  <c r="J89" i="1"/>
  <c r="D97" i="1"/>
  <c r="A98" i="1"/>
  <c r="B75" i="3" s="1"/>
  <c r="D98" i="1"/>
  <c r="H98" i="1"/>
  <c r="G101" i="1"/>
  <c r="G103" i="1"/>
  <c r="E105" i="1"/>
  <c r="I105" i="1"/>
  <c r="E107" i="1"/>
  <c r="I107" i="1"/>
  <c r="A9" i="1"/>
  <c r="B7" i="3" s="1"/>
  <c r="A17" i="1"/>
  <c r="B14" i="2" s="1"/>
  <c r="G19" i="1"/>
  <c r="E20" i="1"/>
  <c r="A30" i="1"/>
  <c r="B27" i="2" s="1"/>
  <c r="I45" i="1"/>
  <c r="G47" i="1"/>
  <c r="E48" i="1"/>
  <c r="A14" i="1"/>
  <c r="B10" i="3" s="1"/>
  <c r="I20" i="1"/>
  <c r="E29" i="1"/>
  <c r="A33" i="1"/>
  <c r="B30" i="2" s="1"/>
  <c r="G34" i="1"/>
  <c r="E45" i="1"/>
  <c r="I54" i="1"/>
  <c r="A63" i="1"/>
  <c r="B60" i="2" s="1"/>
  <c r="A79" i="1"/>
  <c r="B91" i="3" s="1"/>
  <c r="E98" i="1"/>
  <c r="I98" i="1"/>
  <c r="E8" i="1"/>
  <c r="E13" i="1"/>
  <c r="I13" i="1"/>
  <c r="F14" i="1"/>
  <c r="G14" i="1"/>
  <c r="J14" i="1"/>
  <c r="F15" i="1"/>
  <c r="G15" i="1"/>
  <c r="J15" i="1"/>
  <c r="A16" i="1"/>
  <c r="B56" i="3" s="1"/>
  <c r="D16" i="1"/>
  <c r="E16" i="1"/>
  <c r="H16" i="1"/>
  <c r="I16" i="1"/>
  <c r="D25" i="1"/>
  <c r="E25" i="1"/>
  <c r="H25" i="1"/>
  <c r="I25" i="1"/>
  <c r="A26" i="1"/>
  <c r="B23" i="2" s="1"/>
  <c r="A29" i="1"/>
  <c r="B26" i="2" s="1"/>
  <c r="G30" i="1"/>
  <c r="G31" i="1"/>
  <c r="E32" i="1"/>
  <c r="I32" i="1"/>
  <c r="E41" i="1"/>
  <c r="I41" i="1"/>
  <c r="A42" i="1"/>
  <c r="B39" i="2" s="1"/>
  <c r="A45" i="1"/>
  <c r="B42" i="2" s="1"/>
  <c r="D45" i="1"/>
  <c r="H45" i="1"/>
  <c r="F47" i="1"/>
  <c r="A54" i="1"/>
  <c r="B51" i="2" s="1"/>
  <c r="H54" i="1"/>
  <c r="F58" i="1"/>
  <c r="E68" i="1"/>
  <c r="F69" i="1"/>
  <c r="E84" i="1"/>
  <c r="F85" i="1"/>
  <c r="H91" i="1"/>
  <c r="E92" i="1"/>
  <c r="D14" i="1"/>
  <c r="G18" i="1"/>
  <c r="I29" i="1"/>
  <c r="G35" i="1"/>
  <c r="E36" i="1"/>
  <c r="I36" i="1"/>
  <c r="E54" i="1"/>
  <c r="D63" i="1"/>
  <c r="H63" i="1"/>
  <c r="G64" i="1"/>
  <c r="D79" i="1"/>
  <c r="H79" i="1"/>
  <c r="G80" i="1"/>
  <c r="I8" i="1"/>
  <c r="A10" i="1"/>
  <c r="B36" i="3" s="1"/>
  <c r="D10" i="1"/>
  <c r="A13" i="1"/>
  <c r="B10" i="2" s="1"/>
  <c r="D21" i="1"/>
  <c r="H21" i="1"/>
  <c r="F26" i="1"/>
  <c r="J26" i="1"/>
  <c r="F27" i="1"/>
  <c r="J27" i="1"/>
  <c r="A28" i="1"/>
  <c r="B51" i="3" s="1"/>
  <c r="D28" i="1"/>
  <c r="H28" i="1"/>
  <c r="D37" i="1"/>
  <c r="E37" i="1"/>
  <c r="H37" i="1"/>
  <c r="I37" i="1"/>
  <c r="A38" i="1"/>
  <c r="B35" i="2" s="1"/>
  <c r="A41" i="1"/>
  <c r="B38" i="2" s="1"/>
  <c r="F42" i="1"/>
  <c r="G42" i="1"/>
  <c r="J42" i="1"/>
  <c r="F43" i="1"/>
  <c r="G43" i="1"/>
  <c r="J43" i="1"/>
  <c r="D44" i="1"/>
  <c r="E44" i="1"/>
  <c r="H44" i="1"/>
  <c r="I46" i="1"/>
  <c r="F48" i="1"/>
  <c r="J48" i="1"/>
  <c r="E51" i="1"/>
  <c r="G52" i="1"/>
  <c r="E58" i="1"/>
  <c r="I58" i="1"/>
  <c r="A68" i="1"/>
  <c r="B65" i="2" s="1"/>
  <c r="E70" i="1"/>
  <c r="I70" i="1"/>
  <c r="F75" i="1"/>
  <c r="J75" i="1"/>
  <c r="A90" i="1"/>
  <c r="B81" i="3" s="1"/>
  <c r="D90" i="1"/>
  <c r="H90" i="1"/>
  <c r="G99" i="1"/>
  <c r="E100" i="1"/>
  <c r="E106" i="1"/>
  <c r="I106" i="1"/>
  <c r="A84" i="1"/>
  <c r="B62" i="3" s="1"/>
  <c r="E86" i="1"/>
  <c r="I86" i="1"/>
  <c r="A97" i="1"/>
  <c r="B100" i="3" s="1"/>
  <c r="H97" i="1"/>
  <c r="A103" i="1"/>
  <c r="B100" i="2" s="1"/>
  <c r="A105" i="1"/>
  <c r="B59" i="3" s="1"/>
  <c r="H105" i="1"/>
  <c r="E49" i="1"/>
  <c r="I49" i="1"/>
  <c r="F51" i="1"/>
  <c r="J51" i="1"/>
  <c r="F54" i="1"/>
  <c r="J54" i="1"/>
  <c r="A58" i="1"/>
  <c r="B55" i="2" s="1"/>
  <c r="D58" i="1"/>
  <c r="H58" i="1"/>
  <c r="D60" i="1"/>
  <c r="H60" i="1"/>
  <c r="F61" i="1"/>
  <c r="D65" i="1"/>
  <c r="H65" i="1"/>
  <c r="A66" i="1"/>
  <c r="B63" i="2" s="1"/>
  <c r="D66" i="1"/>
  <c r="G66" i="1"/>
  <c r="H66" i="1"/>
  <c r="A71" i="1"/>
  <c r="B67" i="3" s="1"/>
  <c r="D71" i="1"/>
  <c r="H71" i="1"/>
  <c r="G72" i="1"/>
  <c r="J72" i="1"/>
  <c r="D76" i="1"/>
  <c r="H76" i="1"/>
  <c r="F77" i="1"/>
  <c r="D81" i="1"/>
  <c r="H81" i="1"/>
  <c r="A82" i="1"/>
  <c r="B72" i="3" s="1"/>
  <c r="D82" i="1"/>
  <c r="G82" i="1"/>
  <c r="H82" i="1"/>
  <c r="A87" i="1"/>
  <c r="B84" i="2" s="1"/>
  <c r="D87" i="1"/>
  <c r="H87" i="1"/>
  <c r="G88" i="1"/>
  <c r="J88" i="1"/>
  <c r="I91" i="1"/>
  <c r="F92" i="1"/>
  <c r="J92" i="1"/>
  <c r="A93" i="1"/>
  <c r="B74" i="3" s="1"/>
  <c r="G93" i="1"/>
  <c r="H93" i="1"/>
  <c r="F94" i="1"/>
  <c r="J94" i="1"/>
  <c r="A95" i="1"/>
  <c r="B99" i="3" s="1"/>
  <c r="H95" i="1"/>
  <c r="F100" i="1"/>
  <c r="J100" i="1"/>
  <c r="A102" i="1"/>
  <c r="B99" i="2" s="1"/>
  <c r="D102" i="1"/>
  <c r="E102" i="1"/>
  <c r="H102" i="1"/>
  <c r="I102" i="1"/>
  <c r="J60" i="1"/>
  <c r="A62" i="1"/>
  <c r="B83" i="3" s="1"/>
  <c r="G62" i="1"/>
  <c r="H62" i="1"/>
  <c r="D64" i="1"/>
  <c r="H64" i="1"/>
  <c r="F65" i="1"/>
  <c r="D67" i="1"/>
  <c r="H67" i="1"/>
  <c r="G68" i="1"/>
  <c r="J68" i="1"/>
  <c r="A70" i="1"/>
  <c r="B71" i="3" s="1"/>
  <c r="G70" i="1"/>
  <c r="H70" i="1"/>
  <c r="D72" i="1"/>
  <c r="H72" i="1"/>
  <c r="F73" i="1"/>
  <c r="D75" i="1"/>
  <c r="H75" i="1"/>
  <c r="G76" i="1"/>
  <c r="J76" i="1"/>
  <c r="A78" i="1"/>
  <c r="B66" i="3" s="1"/>
  <c r="G78" i="1"/>
  <c r="H78" i="1"/>
  <c r="D80" i="1"/>
  <c r="H80" i="1"/>
  <c r="F81" i="1"/>
  <c r="D83" i="1"/>
  <c r="H83" i="1"/>
  <c r="G84" i="1"/>
  <c r="J84" i="1"/>
  <c r="A86" i="1"/>
  <c r="B95" i="3" s="1"/>
  <c r="G86" i="1"/>
  <c r="H86" i="1"/>
  <c r="D88" i="1"/>
  <c r="H88" i="1"/>
  <c r="F89" i="1"/>
  <c r="E93" i="1"/>
  <c r="I93" i="1"/>
  <c r="D94" i="1"/>
  <c r="H94" i="1"/>
  <c r="G95" i="1"/>
  <c r="D96" i="1"/>
  <c r="G97" i="1"/>
  <c r="F98" i="1"/>
  <c r="J98" i="1"/>
  <c r="E99" i="1"/>
  <c r="I99" i="1"/>
  <c r="F102" i="1"/>
  <c r="J102" i="1"/>
  <c r="E103" i="1"/>
  <c r="I103" i="1"/>
  <c r="F106" i="1"/>
  <c r="J106" i="1"/>
  <c r="B9" i="3"/>
  <c r="B30" i="3"/>
  <c r="B49" i="2"/>
  <c r="G51" i="1"/>
  <c r="G55" i="1"/>
  <c r="G59" i="1"/>
  <c r="I61" i="1"/>
  <c r="E65" i="1"/>
  <c r="I65" i="1"/>
  <c r="E69" i="1"/>
  <c r="I69" i="1"/>
  <c r="E73" i="1"/>
  <c r="I73" i="1"/>
  <c r="G75" i="1"/>
  <c r="E77" i="1"/>
  <c r="I77" i="1"/>
  <c r="G79" i="1"/>
  <c r="G83" i="1"/>
  <c r="B17" i="3"/>
  <c r="E85" i="1"/>
  <c r="I85" i="1"/>
  <c r="G87" i="1"/>
  <c r="E89" i="1"/>
  <c r="I89" i="1"/>
  <c r="A53" i="1"/>
  <c r="A61" i="1"/>
  <c r="A65" i="1"/>
  <c r="A69" i="1"/>
  <c r="A73" i="1"/>
  <c r="A77" i="1"/>
  <c r="A81" i="1"/>
  <c r="A85" i="1"/>
  <c r="A89" i="1"/>
  <c r="B93" i="3"/>
  <c r="B80" i="2"/>
  <c r="E53" i="1"/>
  <c r="I53" i="1"/>
  <c r="E61" i="1"/>
  <c r="G63" i="1"/>
  <c r="G67" i="1"/>
  <c r="G71" i="1"/>
  <c r="E81" i="1"/>
  <c r="I81" i="1"/>
  <c r="B88" i="2" l="1"/>
  <c r="B12" i="3"/>
  <c r="B49" i="3"/>
  <c r="B65" i="3"/>
  <c r="B81" i="2"/>
  <c r="B16" i="3"/>
  <c r="B32" i="3"/>
  <c r="B70" i="3"/>
  <c r="B28" i="2"/>
  <c r="B11" i="3"/>
  <c r="B89" i="2"/>
  <c r="B38" i="3"/>
  <c r="B48" i="3"/>
  <c r="B23" i="3"/>
  <c r="B76" i="3"/>
  <c r="B46" i="2"/>
  <c r="B41" i="2"/>
  <c r="B87" i="3"/>
  <c r="B97" i="3"/>
  <c r="B17" i="2"/>
  <c r="B69" i="2"/>
  <c r="B15" i="2"/>
  <c r="B96" i="2"/>
  <c r="B5" i="2"/>
  <c r="B64" i="2"/>
  <c r="B37" i="3"/>
  <c r="B53" i="3"/>
  <c r="B43" i="3"/>
  <c r="B92" i="2"/>
  <c r="B42" i="3"/>
  <c r="B101" i="2"/>
  <c r="B8" i="2"/>
  <c r="B57" i="2"/>
  <c r="B33" i="2"/>
  <c r="B104" i="2"/>
  <c r="B67" i="2"/>
  <c r="B57" i="3"/>
  <c r="B37" i="2"/>
  <c r="B76" i="2"/>
  <c r="B54" i="2"/>
  <c r="B73" i="2"/>
  <c r="B29" i="2"/>
  <c r="B19" i="3"/>
  <c r="B11" i="2"/>
  <c r="B82" i="3"/>
  <c r="B87" i="2"/>
  <c r="B6" i="2"/>
  <c r="B45" i="2"/>
  <c r="B98" i="2"/>
  <c r="B77" i="2"/>
  <c r="B71" i="2"/>
  <c r="B72" i="2"/>
  <c r="B20" i="2"/>
  <c r="B15" i="3"/>
  <c r="B90" i="2"/>
  <c r="B29" i="3"/>
  <c r="B95" i="2"/>
  <c r="B60" i="3"/>
  <c r="B79" i="2"/>
  <c r="B34" i="3"/>
  <c r="B84" i="3"/>
  <c r="B36" i="2"/>
  <c r="B22" i="3"/>
  <c r="B55" i="3"/>
  <c r="B47" i="3"/>
  <c r="B85" i="3"/>
  <c r="B96" i="3"/>
  <c r="B69" i="3"/>
  <c r="B39" i="3"/>
  <c r="B83" i="2"/>
  <c r="B50" i="3"/>
  <c r="B25" i="2"/>
  <c r="B59" i="2"/>
  <c r="B102" i="3"/>
  <c r="B13" i="2"/>
  <c r="B52" i="3"/>
  <c r="B41" i="3"/>
  <c r="B102" i="2"/>
  <c r="B94" i="2"/>
  <c r="B75" i="2"/>
  <c r="B68" i="2"/>
  <c r="B33" i="3"/>
  <c r="B45" i="3"/>
  <c r="B26" i="3"/>
  <c r="B18" i="3"/>
  <c r="B7" i="2"/>
  <c r="B5" i="3"/>
  <c r="B58" i="3"/>
  <c r="B58" i="2"/>
  <c r="B68" i="3"/>
  <c r="B86" i="2"/>
  <c r="B31" i="3"/>
  <c r="B50" i="2"/>
  <c r="B94" i="3"/>
  <c r="B82" i="2"/>
  <c r="B88" i="3"/>
  <c r="B66" i="2"/>
  <c r="B64" i="3"/>
  <c r="B74" i="2"/>
  <c r="B63" i="3"/>
  <c r="B70" i="2"/>
  <c r="B61" i="3"/>
  <c r="B78" i="2"/>
  <c r="B86" i="3"/>
  <c r="B62" i="2"/>
</calcChain>
</file>

<file path=xl/sharedStrings.xml><?xml version="1.0" encoding="utf-8"?>
<sst xmlns="http://schemas.openxmlformats.org/spreadsheetml/2006/main" count="3764" uniqueCount="388">
  <si>
    <t>Presidential Nomination #</t>
  </si>
  <si>
    <t>PN150-3</t>
  </si>
  <si>
    <t>PN346-2</t>
  </si>
  <si>
    <t>PN150-2</t>
  </si>
  <si>
    <t>PN150-6</t>
  </si>
  <si>
    <t>PN150-1</t>
  </si>
  <si>
    <t>PN346-1</t>
  </si>
  <si>
    <t>PN150-4</t>
  </si>
  <si>
    <t>PN346-3</t>
  </si>
  <si>
    <t>Date of Vote</t>
  </si>
  <si>
    <t>Court</t>
  </si>
  <si>
    <t>6th Circuit</t>
  </si>
  <si>
    <t>3rd Circuit</t>
  </si>
  <si>
    <t>East-West Dist. MO</t>
  </si>
  <si>
    <t>East Dist. MO</t>
  </si>
  <si>
    <t>East. Dist. of MO</t>
  </si>
  <si>
    <t>South Dist. of FL</t>
  </si>
  <si>
    <t>Mid. Dist. of FL.</t>
  </si>
  <si>
    <t>AFA Recommendation Status</t>
  </si>
  <si>
    <t>119th Congress Score</t>
  </si>
  <si>
    <t>2023 Q1 Score</t>
  </si>
  <si>
    <t>2023 Q2 Score</t>
  </si>
  <si>
    <t>2023 Q3 Score</t>
  </si>
  <si>
    <t>2023 Q4 Score</t>
  </si>
  <si>
    <t>2024 Q1 Score</t>
  </si>
  <si>
    <t>2024 Q2 Score</t>
  </si>
  <si>
    <t>2024 Q3 Score</t>
  </si>
  <si>
    <t>2025 Q3 Score</t>
  </si>
  <si>
    <t>2025 Score</t>
  </si>
  <si>
    <t>Last</t>
  </si>
  <si>
    <t>First</t>
  </si>
  <si>
    <t>State</t>
  </si>
  <si>
    <t>Party</t>
  </si>
  <si>
    <t>Whitney D. Hermandorfer</t>
  </si>
  <si>
    <t>Emil J. Bove III</t>
  </si>
  <si>
    <t>Joshua M. Divine</t>
  </si>
  <si>
    <t>Cristian M. Stevens</t>
  </si>
  <si>
    <t>Zachary M. Bluestone</t>
  </si>
  <si>
    <t>Edward L. Artau</t>
  </si>
  <si>
    <t>Maria A. Lanahan</t>
  </si>
  <si>
    <t>Kyle Christopher Dudek</t>
  </si>
  <si>
    <t>Total Vote Weighted</t>
  </si>
  <si>
    <t>Total Yes Votes Weighted</t>
  </si>
  <si>
    <t>Total  NV Votes</t>
  </si>
  <si>
    <t>Total Votes Taken</t>
  </si>
  <si>
    <t>Total Vote Weighted Q3</t>
  </si>
  <si>
    <t>Total No Votes Weighted Q3</t>
  </si>
  <si>
    <t>Total Q3 Votes Taken</t>
  </si>
  <si>
    <t>Total Vote Weighted Q4</t>
  </si>
  <si>
    <t>Total No Votes Weighted Q4</t>
  </si>
  <si>
    <t>Total Q4 Votes Taken</t>
  </si>
  <si>
    <t>Total Vote Weighted Q1 2024</t>
  </si>
  <si>
    <t>Total No Votes Weighted Q1 2024</t>
  </si>
  <si>
    <t>Total Q1 Votes Taken 2024</t>
  </si>
  <si>
    <t>Total Vote Weighted Q2 2024</t>
  </si>
  <si>
    <t>Total No Votes Weighted Q2 2024</t>
  </si>
  <si>
    <t>Total Q2 Votes Taken 2024</t>
  </si>
  <si>
    <t>Total Vote Weighted Q3 2024</t>
  </si>
  <si>
    <t>Total No Votes Weighted Q3 2024</t>
  </si>
  <si>
    <t>Total Q3 Votes Taken 2024</t>
  </si>
  <si>
    <t>Total Vote Weighted Q4 2024</t>
  </si>
  <si>
    <t>Total No Votes Weighted Q4 2024</t>
  </si>
  <si>
    <t>Total Q4 Votes Taken 2024</t>
  </si>
  <si>
    <t>Total Vote Weighted 2024</t>
  </si>
  <si>
    <t>Total No Votes Weighted 2024</t>
  </si>
  <si>
    <t>Total Votes Taken 2024</t>
  </si>
  <si>
    <t>Sen.</t>
  </si>
  <si>
    <t>Banks</t>
  </si>
  <si>
    <t>Jim</t>
  </si>
  <si>
    <t>IN</t>
  </si>
  <si>
    <t>R</t>
  </si>
  <si>
    <t>Y</t>
  </si>
  <si>
    <t>Barrasso</t>
  </si>
  <si>
    <t>John</t>
  </si>
  <si>
    <t>WY</t>
  </si>
  <si>
    <t>Blackburn</t>
  </si>
  <si>
    <t>Marsha</t>
  </si>
  <si>
    <t>TN</t>
  </si>
  <si>
    <t>Boozman</t>
  </si>
  <si>
    <t>AR</t>
  </si>
  <si>
    <t>Britt</t>
  </si>
  <si>
    <t>Katie Boyd</t>
  </si>
  <si>
    <t>AL</t>
  </si>
  <si>
    <t>NV</t>
  </si>
  <si>
    <t>Budd</t>
  </si>
  <si>
    <t>Ted</t>
  </si>
  <si>
    <t>NC</t>
  </si>
  <si>
    <t>Capito</t>
  </si>
  <si>
    <t>Shelley Moore</t>
  </si>
  <si>
    <t>WV</t>
  </si>
  <si>
    <t>Cassidy</t>
  </si>
  <si>
    <t>Bill</t>
  </si>
  <si>
    <t>LA</t>
  </si>
  <si>
    <t>Collins</t>
  </si>
  <si>
    <t>Susan M.</t>
  </si>
  <si>
    <t>ME</t>
  </si>
  <si>
    <t>N</t>
  </si>
  <si>
    <t>Cornyn</t>
  </si>
  <si>
    <t>TX</t>
  </si>
  <si>
    <t>Cotton</t>
  </si>
  <si>
    <t>Tom</t>
  </si>
  <si>
    <t>Cramer</t>
  </si>
  <si>
    <t>Kevin</t>
  </si>
  <si>
    <t>ND</t>
  </si>
  <si>
    <t>Crapo</t>
  </si>
  <si>
    <t>Mike</t>
  </si>
  <si>
    <t>ID</t>
  </si>
  <si>
    <t>Cruz</t>
  </si>
  <si>
    <t>Curtis</t>
  </si>
  <si>
    <t>UT</t>
  </si>
  <si>
    <t>Daines</t>
  </si>
  <si>
    <t>Steve</t>
  </si>
  <si>
    <t>MT</t>
  </si>
  <si>
    <t>Ernst</t>
  </si>
  <si>
    <t>Joni</t>
  </si>
  <si>
    <t>IA</t>
  </si>
  <si>
    <t>Fischer</t>
  </si>
  <si>
    <t>Deb</t>
  </si>
  <si>
    <t>NE</t>
  </si>
  <si>
    <t>Graham</t>
  </si>
  <si>
    <t>Lindsey</t>
  </si>
  <si>
    <t>SC</t>
  </si>
  <si>
    <t>Grassley</t>
  </si>
  <si>
    <t>Chuck</t>
  </si>
  <si>
    <t>Hagerty</t>
  </si>
  <si>
    <t>Hawley</t>
  </si>
  <si>
    <t>Josh</t>
  </si>
  <si>
    <t>MO</t>
  </si>
  <si>
    <t>Hoeven</t>
  </si>
  <si>
    <t>Husted</t>
  </si>
  <si>
    <t>Jon</t>
  </si>
  <si>
    <t>OH</t>
  </si>
  <si>
    <t>Hyde-Smith</t>
  </si>
  <si>
    <t>Cindy</t>
  </si>
  <si>
    <t>MS</t>
  </si>
  <si>
    <t>Johnson</t>
  </si>
  <si>
    <t>Ron</t>
  </si>
  <si>
    <t>WI</t>
  </si>
  <si>
    <t>Justice</t>
  </si>
  <si>
    <t>Kennedy</t>
  </si>
  <si>
    <t>Lankford</t>
  </si>
  <si>
    <t>James</t>
  </si>
  <si>
    <t>OK</t>
  </si>
  <si>
    <t>Lee</t>
  </si>
  <si>
    <t>Lummis</t>
  </si>
  <si>
    <t>Cynthia M.</t>
  </si>
  <si>
    <t>Marshall</t>
  </si>
  <si>
    <t>Roger</t>
  </si>
  <si>
    <t>KS</t>
  </si>
  <si>
    <t>McConnell</t>
  </si>
  <si>
    <t>Mitch</t>
  </si>
  <si>
    <t>KY</t>
  </si>
  <si>
    <t>McCormick</t>
  </si>
  <si>
    <t>Dave</t>
  </si>
  <si>
    <t>PA</t>
  </si>
  <si>
    <t>Moody</t>
  </si>
  <si>
    <t>Ashley</t>
  </si>
  <si>
    <t>FL</t>
  </si>
  <si>
    <t>Moran</t>
  </si>
  <si>
    <t>Jerry</t>
  </si>
  <si>
    <t>Moreno</t>
  </si>
  <si>
    <t>Bernie</t>
  </si>
  <si>
    <t>Mullin</t>
  </si>
  <si>
    <t>Markwayne</t>
  </si>
  <si>
    <t>Murkowski</t>
  </si>
  <si>
    <t>Lisa</t>
  </si>
  <si>
    <t>AK</t>
  </si>
  <si>
    <t>Paul</t>
  </si>
  <si>
    <t>Rand</t>
  </si>
  <si>
    <t>Ricketts</t>
  </si>
  <si>
    <t>Pete</t>
  </si>
  <si>
    <t>Risch</t>
  </si>
  <si>
    <t>James E.</t>
  </si>
  <si>
    <t>Rounds</t>
  </si>
  <si>
    <t>SD</t>
  </si>
  <si>
    <t>Schmitt</t>
  </si>
  <si>
    <t>Eric</t>
  </si>
  <si>
    <t>Scott</t>
  </si>
  <si>
    <t>Tim(SC)</t>
  </si>
  <si>
    <t>Rick(FL)</t>
  </si>
  <si>
    <t>Sheehy</t>
  </si>
  <si>
    <t>Tim</t>
  </si>
  <si>
    <t>Sullivan</t>
  </si>
  <si>
    <t>Dan</t>
  </si>
  <si>
    <t>Thune</t>
  </si>
  <si>
    <t>Tillis</t>
  </si>
  <si>
    <t>Thom</t>
  </si>
  <si>
    <t>Tuberville</t>
  </si>
  <si>
    <t>Tommy</t>
  </si>
  <si>
    <t>Wicker</t>
  </si>
  <si>
    <t>Roger F.</t>
  </si>
  <si>
    <t>Young</t>
  </si>
  <si>
    <t>Todd</t>
  </si>
  <si>
    <t>King</t>
  </si>
  <si>
    <t>Angus S., Jr.</t>
  </si>
  <si>
    <t>I</t>
  </si>
  <si>
    <t>Sanders</t>
  </si>
  <si>
    <t>VT</t>
  </si>
  <si>
    <t>Alsobrooks</t>
  </si>
  <si>
    <t>Angela</t>
  </si>
  <si>
    <t>MD</t>
  </si>
  <si>
    <t>D</t>
  </si>
  <si>
    <t>Baldwin</t>
  </si>
  <si>
    <t>Tammy</t>
  </si>
  <si>
    <t xml:space="preserve">Bennet </t>
  </si>
  <si>
    <t>Michael F.</t>
  </si>
  <si>
    <t>CO</t>
  </si>
  <si>
    <t>Blumenthal</t>
  </si>
  <si>
    <t>Richard</t>
  </si>
  <si>
    <t>CT</t>
  </si>
  <si>
    <t>Blunt Rochester</t>
  </si>
  <si>
    <t>DE</t>
  </si>
  <si>
    <t>Booker</t>
  </si>
  <si>
    <t>Cory A.</t>
  </si>
  <si>
    <t>NJ</t>
  </si>
  <si>
    <t>Cantwell</t>
  </si>
  <si>
    <t>Maria</t>
  </si>
  <si>
    <t>WA</t>
  </si>
  <si>
    <t>Coons</t>
  </si>
  <si>
    <t>Christopher A.</t>
  </si>
  <si>
    <t>Cortez Masto</t>
  </si>
  <si>
    <t>Catherine</t>
  </si>
  <si>
    <t>Duckworth</t>
  </si>
  <si>
    <t>IL</t>
  </si>
  <si>
    <t>Durbin</t>
  </si>
  <si>
    <t>Richard J.</t>
  </si>
  <si>
    <t>Fetterman</t>
  </si>
  <si>
    <t>Gallego</t>
  </si>
  <si>
    <t>Ruben</t>
  </si>
  <si>
    <t>AZ</t>
  </si>
  <si>
    <t>Gillibrand</t>
  </si>
  <si>
    <t>Kirsten E.</t>
  </si>
  <si>
    <t>NY</t>
  </si>
  <si>
    <t>Hassan</t>
  </si>
  <si>
    <t>Margaret Wood</t>
  </si>
  <si>
    <t>NH</t>
  </si>
  <si>
    <t>Heinrich</t>
  </si>
  <si>
    <t>Martin</t>
  </si>
  <si>
    <t>NM</t>
  </si>
  <si>
    <t>Hickenlooper</t>
  </si>
  <si>
    <t>John W.</t>
  </si>
  <si>
    <t>Hirono</t>
  </si>
  <si>
    <t>Mazie K.</t>
  </si>
  <si>
    <t>HI</t>
  </si>
  <si>
    <t>Kaine</t>
  </si>
  <si>
    <t>VA</t>
  </si>
  <si>
    <t>Kelly</t>
  </si>
  <si>
    <t>Mark</t>
  </si>
  <si>
    <t>Kim</t>
  </si>
  <si>
    <t>Andy</t>
  </si>
  <si>
    <t>Klobuchar</t>
  </si>
  <si>
    <t>Amy</t>
  </si>
  <si>
    <t>MN</t>
  </si>
  <si>
    <t>Luján</t>
  </si>
  <si>
    <t>Ben Ray</t>
  </si>
  <si>
    <t>Markey</t>
  </si>
  <si>
    <t>Edward J.</t>
  </si>
  <si>
    <t>MA</t>
  </si>
  <si>
    <t>Merkley</t>
  </si>
  <si>
    <t>Jeff</t>
  </si>
  <si>
    <t>OR</t>
  </si>
  <si>
    <t>Murphy</t>
  </si>
  <si>
    <t>Christopher</t>
  </si>
  <si>
    <t>Murray</t>
  </si>
  <si>
    <t>Patty</t>
  </si>
  <si>
    <t>Ossoff</t>
  </si>
  <si>
    <t>GA</t>
  </si>
  <si>
    <t>Padilla</t>
  </si>
  <si>
    <t>Alex</t>
  </si>
  <si>
    <t>CA</t>
  </si>
  <si>
    <t>Peters</t>
  </si>
  <si>
    <t>Gary C.</t>
  </si>
  <si>
    <t>MI</t>
  </si>
  <si>
    <t>Reed</t>
  </si>
  <si>
    <t>Jack</t>
  </si>
  <si>
    <t>RI</t>
  </si>
  <si>
    <t>Rosen</t>
  </si>
  <si>
    <t>Jacky</t>
  </si>
  <si>
    <t>Schatz</t>
  </si>
  <si>
    <t>Brian</t>
  </si>
  <si>
    <t>Schiff</t>
  </si>
  <si>
    <t>Adam</t>
  </si>
  <si>
    <t>Schumer</t>
  </si>
  <si>
    <t>Charles E.</t>
  </si>
  <si>
    <t>Shaheen</t>
  </si>
  <si>
    <t>Jeanne</t>
  </si>
  <si>
    <t>Smith</t>
  </si>
  <si>
    <t>Tina</t>
  </si>
  <si>
    <t>Slotkin</t>
  </si>
  <si>
    <t>Elissa</t>
  </si>
  <si>
    <t>Van Hollen</t>
  </si>
  <si>
    <t>Chris</t>
  </si>
  <si>
    <t>Warner</t>
  </si>
  <si>
    <t>Mark R.</t>
  </si>
  <si>
    <t>Warnock</t>
  </si>
  <si>
    <t>Raphael G.</t>
  </si>
  <si>
    <t>Warren</t>
  </si>
  <si>
    <t>Elizabeth</t>
  </si>
  <si>
    <t>Welch</t>
  </si>
  <si>
    <t>Peter</t>
  </si>
  <si>
    <t>Whitehouse</t>
  </si>
  <si>
    <t>Sheldon</t>
  </si>
  <si>
    <t>Wyden</t>
  </si>
  <si>
    <t>Total N</t>
  </si>
  <si>
    <t>Total Y</t>
  </si>
  <si>
    <t>Total NV</t>
  </si>
  <si>
    <t>Score is Based on Below</t>
  </si>
  <si>
    <t>Multiplier</t>
  </si>
  <si>
    <t>No Position</t>
  </si>
  <si>
    <t>0?</t>
  </si>
  <si>
    <t>Green</t>
  </si>
  <si>
    <t xml:space="preserve">District </t>
  </si>
  <si>
    <t>Circuit</t>
  </si>
  <si>
    <t>Supreme Court</t>
  </si>
  <si>
    <t xml:space="preserve">By factor of three. </t>
  </si>
  <si>
    <t>Priority  adds a factor of three.</t>
  </si>
  <si>
    <t>Senator</t>
  </si>
  <si>
    <t>First Name</t>
  </si>
  <si>
    <t>Last Name</t>
  </si>
  <si>
    <t>119th Congress (2025)</t>
  </si>
  <si>
    <t>PN466-4</t>
  </si>
  <si>
    <t>Jennifer Lee Mascott</t>
  </si>
  <si>
    <t>Mid. Dist. Of FL</t>
  </si>
  <si>
    <t>Anne-Leigh Gaylord Moe</t>
  </si>
  <si>
    <t>PN346-5</t>
  </si>
  <si>
    <t>PN466-6</t>
  </si>
  <si>
    <t>North Dist. Of AL</t>
  </si>
  <si>
    <t>Harold D. Mooty III</t>
  </si>
  <si>
    <t>Stephen Chad Meredith</t>
  </si>
  <si>
    <t>Dist. Of MT</t>
  </si>
  <si>
    <t>William W. Mercer</t>
  </si>
  <si>
    <t>PN400-2</t>
  </si>
  <si>
    <t>East Dist. Of KY</t>
  </si>
  <si>
    <t>PN368</t>
  </si>
  <si>
    <t>PN466-3</t>
  </si>
  <si>
    <t>Bill Lewis</t>
  </si>
  <si>
    <t>7th Circuit</t>
  </si>
  <si>
    <t>PN520-5</t>
  </si>
  <si>
    <t>Rebecca L. Taibleson</t>
  </si>
  <si>
    <t>Jordan Emery Pratt</t>
  </si>
  <si>
    <t>PN346-6</t>
  </si>
  <si>
    <t>Mid. Dist. of FL</t>
  </si>
  <si>
    <t>PN466-2</t>
  </si>
  <si>
    <t>North Dist. of AL</t>
  </si>
  <si>
    <t>Mid. Dist. of AL</t>
  </si>
  <si>
    <t>Edmund G. LaCour Jr.</t>
  </si>
  <si>
    <t>Joshua D. Dunlap</t>
  </si>
  <si>
    <t>1st Circuit</t>
  </si>
  <si>
    <t>PN400-1</t>
  </si>
  <si>
    <t>9th Circuit</t>
  </si>
  <si>
    <t>Eric Chunyee Tung</t>
  </si>
  <si>
    <t>PN400-3</t>
  </si>
  <si>
    <t>Confirm</t>
  </si>
  <si>
    <t>Priority Yes -PY_CODE</t>
  </si>
  <si>
    <t>Yes - Y_CODE</t>
  </si>
  <si>
    <t>Unclear - U_CODE</t>
  </si>
  <si>
    <t>No - N_CODE</t>
  </si>
  <si>
    <t>Priority No - PN_CODE</t>
  </si>
  <si>
    <t>Judicial Nomination Scorecard – Formula &amp; Scoring Manual</t>
  </si>
  <si>
    <t>1. Overview</t>
  </si>
  <si>
    <t>This scorecard evaluates U.S. Senators based on their votes on judicial nominees.</t>
  </si>
  <si>
    <t>Each senator’s score is calculated as:</t>
  </si>
  <si>
    <t>Final Score (%) = (Weighted Points Earned / Weighted Points Possible) × 100</t>
  </si>
  <si>
    <t>The system incorporates:</t>
  </si>
  <si>
    <t>- Court level (Circuit vs District)</t>
  </si>
  <si>
    <t>- AFA Recommendation Category</t>
  </si>
  <si>
    <t>- Priority-based double weighting</t>
  </si>
  <si>
    <t>- Correct vs incorrect votes</t>
  </si>
  <si>
    <t>2. Court Weighting</t>
  </si>
  <si>
    <t>Circuit Court Judges (columns P–U): 5 points</t>
  </si>
  <si>
    <t>District Court Judges (columns Y–AK): 1 point</t>
  </si>
  <si>
    <t>3. AFA Recommendation Categories (Row 6)</t>
  </si>
  <si>
    <t>1 = Priority Yes</t>
  </si>
  <si>
    <t>2 = Yes</t>
  </si>
  <si>
    <t>3 = Unclear</t>
  </si>
  <si>
    <t>4 = No</t>
  </si>
  <si>
    <t>5 = Priority No</t>
  </si>
  <si>
    <t>4. Points Earned (AN Column)</t>
  </si>
  <si>
    <t>Senators earn weighted points based on:</t>
  </si>
  <si>
    <t>- Correctness of the vote (Y or N depending on category)</t>
  </si>
  <si>
    <t>- Court weight (5 or 1)</t>
  </si>
  <si>
    <t>- Priority multiplier (2× for Priority Yes/No)</t>
  </si>
  <si>
    <t>5. Total Possible Points (AM Column)</t>
  </si>
  <si>
    <t>AM counts all Y/N votes cast by that senator and applies the same court and category multipliers, but does NOT check correctness.</t>
  </si>
  <si>
    <t>6. Final Score (A Column)</t>
  </si>
  <si>
    <t>A = (AN / AM) × 100</t>
  </si>
  <si>
    <t>7. Interpretation</t>
  </si>
  <si>
    <t>A senator’s score represents the percentage of weighted judicial votes on which they aligned with AFA recommendations, weighted by court level and priority.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</si>
</sst>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u/>
      <sz val="11"/>
      <color rgb="FF0000FF"/>
      <name val="Calibri"/>
      <family val="2"/>
    </font>
    <font>
      <sz val="11"/>
      <color rgb="FF222222"/>
      <name val="Times New Roman"/>
      <family val="1"/>
    </font>
    <font>
      <sz val="10"/>
      <color rgb="FF161616"/>
      <name val="Times New Roman"/>
      <family val="1"/>
    </font>
    <font>
      <sz val="11"/>
      <color rgb="FF161616"/>
      <name val="Times New Roman"/>
      <family val="1"/>
    </font>
    <font>
      <b/>
      <sz val="12"/>
      <color theme="1"/>
      <name val="Montserrat"/>
    </font>
    <font>
      <b/>
      <sz val="13"/>
      <color theme="1"/>
      <name val="Montserrat"/>
    </font>
    <font>
      <sz val="11"/>
      <name val="Calibri"/>
      <family val="2"/>
    </font>
    <font>
      <sz val="12"/>
      <color rgb="FF222222"/>
      <name val="Montserrat"/>
    </font>
    <font>
      <sz val="12"/>
      <color theme="1"/>
      <name val="Montserra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medium">
        <color rgb="FFDDDDDD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164" fontId="2" fillId="0" borderId="0" xfId="0" applyNumberFormat="1" applyFont="1" applyAlignment="1">
      <alignment wrapText="1"/>
    </xf>
    <xf numFmtId="14" fontId="3" fillId="0" borderId="0" xfId="0" applyNumberFormat="1" applyFont="1" applyAlignment="1">
      <alignment wrapText="1"/>
    </xf>
    <xf numFmtId="14" fontId="3" fillId="0" borderId="0" xfId="0" applyNumberFormat="1" applyFont="1" applyAlignment="1">
      <alignment horizontal="right" wrapText="1"/>
    </xf>
    <xf numFmtId="20" fontId="2" fillId="0" borderId="0" xfId="0" applyNumberFormat="1" applyFont="1" applyAlignment="1">
      <alignment wrapText="1"/>
    </xf>
    <xf numFmtId="164" fontId="3" fillId="0" borderId="0" xfId="0" applyNumberFormat="1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49" fontId="9" fillId="0" borderId="1" xfId="0" applyNumberFormat="1" applyFont="1" applyBorder="1" applyAlignment="1">
      <alignment vertical="top"/>
    </xf>
    <xf numFmtId="0" fontId="9" fillId="0" borderId="1" xfId="0" applyFont="1" applyBorder="1" applyAlignment="1">
      <alignment vertical="top"/>
    </xf>
    <xf numFmtId="0" fontId="3" fillId="0" borderId="0" xfId="0" applyFont="1" applyAlignment="1">
      <alignment horizontal="right"/>
    </xf>
    <xf numFmtId="49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right" wrapText="1"/>
    </xf>
    <xf numFmtId="164" fontId="4" fillId="0" borderId="0" xfId="0" applyNumberFormat="1" applyFont="1"/>
    <xf numFmtId="0" fontId="12" fillId="0" borderId="6" xfId="0" applyFont="1" applyBorder="1" applyAlignment="1">
      <alignment horizontal="center"/>
    </xf>
    <xf numFmtId="164" fontId="15" fillId="0" borderId="6" xfId="0" applyNumberFormat="1" applyFont="1" applyBorder="1" applyAlignment="1">
      <alignment horizontal="center" vertical="top"/>
    </xf>
    <xf numFmtId="0" fontId="15" fillId="0" borderId="6" xfId="0" applyFont="1" applyBorder="1" applyAlignment="1">
      <alignment horizontal="left" vertical="top"/>
    </xf>
    <xf numFmtId="0" fontId="16" fillId="0" borderId="6" xfId="0" applyFont="1" applyBorder="1" applyAlignment="1">
      <alignment horizontal="left"/>
    </xf>
    <xf numFmtId="49" fontId="15" fillId="0" borderId="6" xfId="0" applyNumberFormat="1" applyFont="1" applyBorder="1" applyAlignment="1">
      <alignment horizontal="center" vertical="top"/>
    </xf>
    <xf numFmtId="0" fontId="17" fillId="0" borderId="0" xfId="0" applyFont="1"/>
    <xf numFmtId="164" fontId="15" fillId="0" borderId="7" xfId="0" applyNumberFormat="1" applyFont="1" applyBorder="1" applyAlignment="1">
      <alignment horizontal="center" vertical="top"/>
    </xf>
    <xf numFmtId="20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1" fillId="0" borderId="0" xfId="1"/>
    <xf numFmtId="0" fontId="12" fillId="0" borderId="2" xfId="0" applyFont="1" applyBorder="1" applyAlignment="1">
      <alignment horizontal="center" wrapText="1"/>
    </xf>
    <xf numFmtId="0" fontId="14" fillId="0" borderId="5" xfId="0" applyFont="1" applyBorder="1"/>
    <xf numFmtId="0" fontId="12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4" xfId="0" applyFont="1" applyBorder="1"/>
    <xf numFmtId="0" fontId="12" fillId="0" borderId="8" xfId="0" applyFont="1" applyBorder="1" applyAlignment="1">
      <alignment horizontal="center" wrapText="1"/>
    </xf>
    <xf numFmtId="0" fontId="14" fillId="0" borderId="9" xfId="0" applyFont="1" applyBorder="1"/>
  </cellXfs>
  <cellStyles count="2">
    <cellStyle name="Normal" xfId="0" builtinId="0"/>
    <cellStyle name="Normal 2" xfId="1" xr:uid="{3B6519DD-26C4-4A2F-AE26-82B408E4D2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gress.gov/nomination/119th-congress/150/4?s=8&amp;r=3" TargetMode="External"/><Relationship Id="rId13" Type="http://schemas.openxmlformats.org/officeDocument/2006/relationships/hyperlink" Target="https://www.congress.gov/nomination/119th-congress/466/6?s=5&amp;r=9" TargetMode="External"/><Relationship Id="rId18" Type="http://schemas.openxmlformats.org/officeDocument/2006/relationships/hyperlink" Target="https://www.congress.gov/nomination/119th-congress/466/2?s=5&amp;r=3" TargetMode="External"/><Relationship Id="rId3" Type="http://schemas.openxmlformats.org/officeDocument/2006/relationships/hyperlink" Target="https://www.congress.gov/nomination/119th-congress/466/4?s=5&amp;r=11" TargetMode="External"/><Relationship Id="rId7" Type="http://schemas.openxmlformats.org/officeDocument/2006/relationships/hyperlink" Target="https://www.congress.gov/nomination/119th-congress/346/1?s=5&amp;r=4" TargetMode="External"/><Relationship Id="rId12" Type="http://schemas.openxmlformats.org/officeDocument/2006/relationships/hyperlink" Target="https://www.congress.gov/nomination/119th-congress/346/5?s=5&amp;r=10" TargetMode="External"/><Relationship Id="rId17" Type="http://schemas.openxmlformats.org/officeDocument/2006/relationships/hyperlink" Target="https://www.congress.gov/nomination/119th-congress/346/6?s=5&amp;r=4" TargetMode="External"/><Relationship Id="rId2" Type="http://schemas.openxmlformats.org/officeDocument/2006/relationships/hyperlink" Target="https://www.congress.gov/nomination/119th-congress/346/2?s=2&amp;r=16" TargetMode="External"/><Relationship Id="rId16" Type="http://schemas.openxmlformats.org/officeDocument/2006/relationships/hyperlink" Target="https://www.congress.gov/nomination/119th-congress/466/3?s=5&amp;r=6" TargetMode="External"/><Relationship Id="rId1" Type="http://schemas.openxmlformats.org/officeDocument/2006/relationships/hyperlink" Target="https://www.congress.gov/nomination/119th-congress/150/3?s=7&amp;r=10" TargetMode="External"/><Relationship Id="rId6" Type="http://schemas.openxmlformats.org/officeDocument/2006/relationships/hyperlink" Target="https://www.congress.gov/nomination/119th-congress/150/1?s=2&amp;r=15" TargetMode="External"/><Relationship Id="rId11" Type="http://schemas.openxmlformats.org/officeDocument/2006/relationships/hyperlink" Target="https://www.congress.gov/nomination/119th-congress/400/1?s=5&amp;r=2" TargetMode="External"/><Relationship Id="rId5" Type="http://schemas.openxmlformats.org/officeDocument/2006/relationships/hyperlink" Target="https://www.congress.gov/nomination/119th-congress/150/6?s=7&amp;r=14" TargetMode="External"/><Relationship Id="rId15" Type="http://schemas.openxmlformats.org/officeDocument/2006/relationships/hyperlink" Target="https://www.congress.gov/nomination/119th-congress/368?s=5&amp;r=7" TargetMode="External"/><Relationship Id="rId10" Type="http://schemas.openxmlformats.org/officeDocument/2006/relationships/hyperlink" Target="https://www.congress.gov/nomination/119th-congress/520/5?s=5&amp;r=5" TargetMode="External"/><Relationship Id="rId19" Type="http://schemas.openxmlformats.org/officeDocument/2006/relationships/hyperlink" Target="https://www.congress.gov/nomination/119th-congress/400/3?s=5&amp;r=1" TargetMode="External"/><Relationship Id="rId4" Type="http://schemas.openxmlformats.org/officeDocument/2006/relationships/hyperlink" Target="https://www.congress.gov/nomination/119th-congress/150/2?s=7&amp;r=13" TargetMode="External"/><Relationship Id="rId9" Type="http://schemas.openxmlformats.org/officeDocument/2006/relationships/hyperlink" Target="https://www.congress.gov/nomination/119th-congress/346/3?s=9&amp;r=2" TargetMode="External"/><Relationship Id="rId14" Type="http://schemas.openxmlformats.org/officeDocument/2006/relationships/hyperlink" Target="https://www.congress.gov/nomination/119th-congress/150/3?s=7&amp;r=1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000"/>
  <sheetViews>
    <sheetView tabSelected="1" workbookViewId="0">
      <pane xSplit="15" ySplit="7" topLeftCell="U8" activePane="bottomRight" state="frozen"/>
      <selection pane="topRight" activeCell="P1" sqref="P1"/>
      <selection pane="bottomLeft" activeCell="A8" sqref="A8"/>
      <selection pane="bottomRight" activeCell="V7" sqref="V7"/>
    </sheetView>
  </sheetViews>
  <sheetFormatPr defaultColWidth="14.42578125" defaultRowHeight="15" customHeight="1" x14ac:dyDescent="0.25"/>
  <cols>
    <col min="1" max="1" width="10.140625" customWidth="1"/>
    <col min="2" max="8" width="10.140625" hidden="1" customWidth="1"/>
    <col min="9" max="9" width="14.5703125" customWidth="1"/>
    <col min="10" max="10" width="8.7109375" customWidth="1"/>
    <col min="11" max="11" width="13.42578125" customWidth="1"/>
    <col min="12" max="12" width="12.140625" customWidth="1"/>
    <col min="13" max="13" width="17.28515625" customWidth="1"/>
    <col min="14" max="14" width="12.7109375" customWidth="1"/>
    <col min="15" max="15" width="7.42578125" customWidth="1"/>
    <col min="16" max="16" width="18" customWidth="1"/>
    <col min="17" max="19" width="13.28515625" customWidth="1"/>
    <col min="20" max="20" width="17.28515625" customWidth="1"/>
    <col min="21" max="24" width="13.28515625" customWidth="1"/>
    <col min="25" max="25" width="22.140625" customWidth="1"/>
    <col min="26" max="39" width="13.28515625" customWidth="1"/>
    <col min="40" max="40" width="10.42578125" customWidth="1"/>
    <col min="41" max="41" width="13.42578125" customWidth="1"/>
    <col min="42" max="42" width="9.140625" customWidth="1"/>
    <col min="44" max="44" width="13.28515625" customWidth="1"/>
    <col min="45" max="45" width="10.42578125" customWidth="1"/>
    <col min="46" max="46" width="9.140625" customWidth="1"/>
    <col min="47" max="47" width="13.28515625" customWidth="1"/>
    <col min="48" max="48" width="10.42578125" customWidth="1"/>
    <col min="49" max="49" width="9.140625" customWidth="1"/>
    <col min="50" max="50" width="13.28515625" customWidth="1"/>
    <col min="51" max="51" width="10.42578125" customWidth="1"/>
    <col min="52" max="52" width="9.140625" customWidth="1"/>
    <col min="53" max="53" width="13.28515625" customWidth="1"/>
    <col min="54" max="54" width="10.42578125" customWidth="1"/>
    <col min="55" max="55" width="9.140625" customWidth="1"/>
    <col min="56" max="56" width="13.28515625" customWidth="1"/>
    <col min="57" max="57" width="10.42578125" customWidth="1"/>
    <col min="58" max="64" width="9.140625" customWidth="1"/>
  </cols>
  <sheetData>
    <row r="1" spans="1:64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/>
      <c r="P1" s="3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2"/>
      <c r="AN1" s="2"/>
      <c r="AO1" s="2"/>
      <c r="AP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4"/>
      <c r="BH1" s="4"/>
      <c r="BI1" s="4"/>
      <c r="BJ1" s="4"/>
      <c r="BK1" s="4"/>
      <c r="BL1" s="4"/>
    </row>
    <row r="2" spans="1:64" ht="43.5" x14ac:dyDescent="0.25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2"/>
      <c r="M2" s="2"/>
      <c r="N2" s="5" t="s">
        <v>0</v>
      </c>
      <c r="O2" s="2"/>
      <c r="P2" s="6" t="s">
        <v>1</v>
      </c>
      <c r="Q2" s="7" t="s">
        <v>2</v>
      </c>
      <c r="R2" s="7" t="s">
        <v>320</v>
      </c>
      <c r="S2" s="7" t="s">
        <v>337</v>
      </c>
      <c r="T2" s="7" t="s">
        <v>348</v>
      </c>
      <c r="U2" s="7" t="s">
        <v>351</v>
      </c>
      <c r="V2" s="7"/>
      <c r="W2" s="7"/>
      <c r="X2" s="7"/>
      <c r="Y2" s="7" t="s">
        <v>3</v>
      </c>
      <c r="Z2" s="7" t="s">
        <v>4</v>
      </c>
      <c r="AA2" s="7" t="s">
        <v>5</v>
      </c>
      <c r="AB2" s="7" t="s">
        <v>6</v>
      </c>
      <c r="AC2" s="8" t="s">
        <v>7</v>
      </c>
      <c r="AD2" s="7" t="s">
        <v>8</v>
      </c>
      <c r="AE2" s="7" t="s">
        <v>324</v>
      </c>
      <c r="AF2" s="7" t="s">
        <v>325</v>
      </c>
      <c r="AG2" s="7" t="s">
        <v>331</v>
      </c>
      <c r="AH2" s="7" t="s">
        <v>333</v>
      </c>
      <c r="AI2" s="7" t="s">
        <v>334</v>
      </c>
      <c r="AJ2" s="7" t="s">
        <v>340</v>
      </c>
      <c r="AK2" s="7" t="s">
        <v>342</v>
      </c>
      <c r="AL2" s="7"/>
      <c r="AM2" s="2"/>
      <c r="AN2" s="2"/>
      <c r="AO2" s="2"/>
      <c r="AP2" s="2"/>
      <c r="AQ2" s="4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4"/>
      <c r="BH2" s="4"/>
      <c r="BI2" s="4"/>
      <c r="BJ2" s="4"/>
      <c r="BK2" s="4"/>
      <c r="BL2" s="4"/>
    </row>
    <row r="3" spans="1:64" x14ac:dyDescent="0.25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2"/>
      <c r="M3" s="2"/>
      <c r="N3" s="5"/>
      <c r="O3" s="2"/>
      <c r="P3" s="9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2"/>
      <c r="AN3" s="2"/>
      <c r="AO3" s="2"/>
      <c r="AP3" s="2"/>
      <c r="AQ3" s="4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4"/>
      <c r="BH3" s="4"/>
      <c r="BI3" s="4"/>
      <c r="BJ3" s="4"/>
      <c r="BK3" s="4"/>
      <c r="BL3" s="4"/>
    </row>
    <row r="4" spans="1:64" x14ac:dyDescent="0.25">
      <c r="A4" s="10"/>
      <c r="B4" s="10"/>
      <c r="C4" s="10"/>
      <c r="D4" s="10"/>
      <c r="E4" s="10"/>
      <c r="F4" s="10"/>
      <c r="G4" s="10"/>
      <c r="H4" s="10"/>
      <c r="I4" s="10"/>
      <c r="J4" s="5"/>
      <c r="K4" s="5"/>
      <c r="L4" s="5"/>
      <c r="M4" s="5"/>
      <c r="N4" s="5" t="s">
        <v>9</v>
      </c>
      <c r="O4" s="5"/>
      <c r="P4" s="11">
        <v>45852</v>
      </c>
      <c r="Q4" s="12">
        <v>45867</v>
      </c>
      <c r="R4" s="12">
        <v>45939</v>
      </c>
      <c r="S4" s="12">
        <v>45957</v>
      </c>
      <c r="T4" s="12">
        <v>45965</v>
      </c>
      <c r="U4" s="12">
        <v>45966</v>
      </c>
      <c r="V4" s="12"/>
      <c r="W4" s="12"/>
      <c r="X4" s="12"/>
      <c r="Y4" s="12">
        <v>45860</v>
      </c>
      <c r="Z4" s="12">
        <v>45860</v>
      </c>
      <c r="AA4" s="12">
        <v>45861</v>
      </c>
      <c r="AB4" s="12">
        <v>45908</v>
      </c>
      <c r="AC4" s="12">
        <v>45909</v>
      </c>
      <c r="AD4" s="12">
        <v>45909</v>
      </c>
      <c r="AE4" s="12">
        <v>45951</v>
      </c>
      <c r="AF4" s="12">
        <v>45951</v>
      </c>
      <c r="AG4" s="12">
        <v>45952</v>
      </c>
      <c r="AH4" s="12">
        <v>45953</v>
      </c>
      <c r="AI4" s="12">
        <v>45957</v>
      </c>
      <c r="AJ4" s="12">
        <v>45958</v>
      </c>
      <c r="AK4" s="12">
        <v>45959</v>
      </c>
      <c r="AL4" s="12"/>
      <c r="AM4" s="5"/>
      <c r="AN4" s="5"/>
      <c r="AO4" s="5"/>
      <c r="AP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4"/>
      <c r="BH4" s="4"/>
      <c r="BI4" s="4"/>
      <c r="BJ4" s="4"/>
      <c r="BK4" s="4"/>
      <c r="BL4" s="4"/>
    </row>
    <row r="5" spans="1:64" ht="29.2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3"/>
      <c r="K5" s="13"/>
      <c r="L5" s="5"/>
      <c r="M5" s="5"/>
      <c r="N5" s="5" t="s">
        <v>10</v>
      </c>
      <c r="O5" s="5"/>
      <c r="P5" s="3" t="s">
        <v>11</v>
      </c>
      <c r="Q5" s="3" t="s">
        <v>12</v>
      </c>
      <c r="R5" s="3" t="s">
        <v>12</v>
      </c>
      <c r="S5" s="3" t="s">
        <v>336</v>
      </c>
      <c r="T5" s="3" t="s">
        <v>347</v>
      </c>
      <c r="U5" s="3" t="s">
        <v>349</v>
      </c>
      <c r="V5" s="3"/>
      <c r="W5" s="3"/>
      <c r="X5" s="3"/>
      <c r="Y5" s="3" t="s">
        <v>13</v>
      </c>
      <c r="Z5" s="3" t="s">
        <v>14</v>
      </c>
      <c r="AA5" s="3" t="s">
        <v>15</v>
      </c>
      <c r="AB5" s="3" t="s">
        <v>16</v>
      </c>
      <c r="AC5" s="3" t="s">
        <v>15</v>
      </c>
      <c r="AD5" s="3" t="s">
        <v>17</v>
      </c>
      <c r="AE5" s="3" t="s">
        <v>322</v>
      </c>
      <c r="AF5" s="3" t="s">
        <v>326</v>
      </c>
      <c r="AG5" s="3" t="s">
        <v>329</v>
      </c>
      <c r="AH5" s="3" t="s">
        <v>332</v>
      </c>
      <c r="AI5" s="3" t="s">
        <v>344</v>
      </c>
      <c r="AJ5" s="3" t="s">
        <v>341</v>
      </c>
      <c r="AK5" s="3" t="s">
        <v>343</v>
      </c>
      <c r="AL5" s="3"/>
      <c r="AM5" s="5"/>
      <c r="AN5" s="5"/>
      <c r="AO5" s="5"/>
      <c r="AP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4"/>
      <c r="BH5" s="4"/>
      <c r="BI5" s="4"/>
      <c r="BJ5" s="4"/>
      <c r="BK5" s="4"/>
      <c r="BL5" s="4"/>
    </row>
    <row r="6" spans="1:64" ht="29.25" customHeight="1" x14ac:dyDescent="0.25">
      <c r="A6" s="10"/>
      <c r="B6" s="10"/>
      <c r="C6" s="10"/>
      <c r="D6" s="10"/>
      <c r="E6" s="10"/>
      <c r="F6" s="10"/>
      <c r="G6" s="10"/>
      <c r="H6" s="10"/>
      <c r="I6" s="14" t="s">
        <v>353</v>
      </c>
      <c r="J6" s="32" t="s">
        <v>354</v>
      </c>
      <c r="K6" s="32" t="s">
        <v>355</v>
      </c>
      <c r="L6" s="33" t="s">
        <v>356</v>
      </c>
      <c r="M6" s="33" t="s">
        <v>357</v>
      </c>
      <c r="N6" s="15" t="s">
        <v>18</v>
      </c>
      <c r="O6" s="5"/>
      <c r="P6" s="3">
        <v>2</v>
      </c>
      <c r="Q6" s="3">
        <v>3</v>
      </c>
      <c r="R6" s="3">
        <v>3</v>
      </c>
      <c r="S6" s="3">
        <v>5</v>
      </c>
      <c r="T6" s="3">
        <v>2</v>
      </c>
      <c r="U6" s="3">
        <v>3</v>
      </c>
      <c r="V6" s="3"/>
      <c r="W6" s="3"/>
      <c r="X6" s="3"/>
      <c r="Y6" s="3">
        <v>1</v>
      </c>
      <c r="Z6" s="3">
        <v>3</v>
      </c>
      <c r="AA6" s="3">
        <v>3</v>
      </c>
      <c r="AB6" s="4">
        <v>2</v>
      </c>
      <c r="AC6" s="3">
        <v>3</v>
      </c>
      <c r="AD6" s="3">
        <v>3</v>
      </c>
      <c r="AE6" s="3">
        <v>3</v>
      </c>
      <c r="AF6" s="3">
        <v>3</v>
      </c>
      <c r="AG6" s="3">
        <v>3</v>
      </c>
      <c r="AH6" s="3">
        <v>2</v>
      </c>
      <c r="AI6" s="3">
        <v>3</v>
      </c>
      <c r="AJ6" s="3">
        <v>1</v>
      </c>
      <c r="AK6" s="3">
        <v>2</v>
      </c>
      <c r="AL6" s="3"/>
      <c r="AM6" s="5"/>
      <c r="AN6" s="5"/>
      <c r="AO6" s="5"/>
      <c r="AP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4"/>
      <c r="BH6" s="4"/>
      <c r="BI6" s="4"/>
      <c r="BJ6" s="4"/>
      <c r="BK6" s="4"/>
      <c r="BL6" s="4"/>
    </row>
    <row r="7" spans="1:64" ht="80.25" customHeight="1" x14ac:dyDescent="0.25">
      <c r="A7" s="10" t="s">
        <v>19</v>
      </c>
      <c r="B7" s="10" t="s">
        <v>20</v>
      </c>
      <c r="C7" s="10" t="s">
        <v>21</v>
      </c>
      <c r="D7" s="10" t="s">
        <v>22</v>
      </c>
      <c r="E7" s="10" t="s">
        <v>23</v>
      </c>
      <c r="F7" s="10" t="s">
        <v>24</v>
      </c>
      <c r="G7" s="10" t="s">
        <v>25</v>
      </c>
      <c r="H7" s="10" t="s">
        <v>26</v>
      </c>
      <c r="I7" s="10" t="s">
        <v>27</v>
      </c>
      <c r="J7" s="10" t="s">
        <v>28</v>
      </c>
      <c r="K7" s="2"/>
      <c r="L7" s="2" t="s">
        <v>29</v>
      </c>
      <c r="M7" s="2" t="s">
        <v>30</v>
      </c>
      <c r="N7" s="16" t="s">
        <v>31</v>
      </c>
      <c r="O7" s="16" t="s">
        <v>32</v>
      </c>
      <c r="P7" s="3" t="s">
        <v>33</v>
      </c>
      <c r="Q7" s="3" t="s">
        <v>34</v>
      </c>
      <c r="R7" s="3" t="s">
        <v>321</v>
      </c>
      <c r="S7" s="3" t="s">
        <v>338</v>
      </c>
      <c r="T7" s="3" t="s">
        <v>346</v>
      </c>
      <c r="U7" s="3" t="s">
        <v>350</v>
      </c>
      <c r="V7" s="3"/>
      <c r="W7" s="3"/>
      <c r="X7" s="3"/>
      <c r="Y7" s="3" t="s">
        <v>35</v>
      </c>
      <c r="Z7" s="3" t="s">
        <v>36</v>
      </c>
      <c r="AA7" s="3" t="s">
        <v>37</v>
      </c>
      <c r="AB7" s="3" t="s">
        <v>38</v>
      </c>
      <c r="AC7" s="3" t="s">
        <v>39</v>
      </c>
      <c r="AD7" s="3" t="s">
        <v>40</v>
      </c>
      <c r="AE7" s="3" t="s">
        <v>323</v>
      </c>
      <c r="AF7" s="3" t="s">
        <v>327</v>
      </c>
      <c r="AG7" s="3" t="s">
        <v>330</v>
      </c>
      <c r="AH7" s="3" t="s">
        <v>328</v>
      </c>
      <c r="AI7" s="3" t="s">
        <v>335</v>
      </c>
      <c r="AJ7" s="3" t="s">
        <v>339</v>
      </c>
      <c r="AK7" s="3" t="s">
        <v>345</v>
      </c>
      <c r="AL7" s="3"/>
      <c r="AM7" s="5" t="s">
        <v>41</v>
      </c>
      <c r="AN7" s="5" t="s">
        <v>42</v>
      </c>
      <c r="AO7" s="5" t="s">
        <v>43</v>
      </c>
      <c r="AP7" s="5" t="s">
        <v>44</v>
      </c>
      <c r="AR7" s="5" t="s">
        <v>45</v>
      </c>
      <c r="AS7" s="5" t="s">
        <v>46</v>
      </c>
      <c r="AT7" s="5" t="s">
        <v>47</v>
      </c>
      <c r="AU7" s="5" t="s">
        <v>48</v>
      </c>
      <c r="AV7" s="5" t="s">
        <v>49</v>
      </c>
      <c r="AW7" s="5" t="s">
        <v>50</v>
      </c>
      <c r="AX7" s="5" t="s">
        <v>51</v>
      </c>
      <c r="AY7" s="5" t="s">
        <v>52</v>
      </c>
      <c r="AZ7" s="5" t="s">
        <v>53</v>
      </c>
      <c r="BA7" s="5" t="s">
        <v>54</v>
      </c>
      <c r="BB7" s="5" t="s">
        <v>55</v>
      </c>
      <c r="BC7" s="5" t="s">
        <v>56</v>
      </c>
      <c r="BD7" s="5" t="s">
        <v>57</v>
      </c>
      <c r="BE7" s="5" t="s">
        <v>58</v>
      </c>
      <c r="BF7" s="5" t="s">
        <v>59</v>
      </c>
      <c r="BG7" s="5" t="s">
        <v>60</v>
      </c>
      <c r="BH7" s="5" t="s">
        <v>61</v>
      </c>
      <c r="BI7" s="5" t="s">
        <v>62</v>
      </c>
      <c r="BJ7" s="5" t="s">
        <v>63</v>
      </c>
      <c r="BK7" s="5" t="s">
        <v>64</v>
      </c>
      <c r="BL7" s="5" t="s">
        <v>65</v>
      </c>
    </row>
    <row r="8" spans="1:64" x14ac:dyDescent="0.25">
      <c r="A8" s="14">
        <f>SUM((AN8/AM8)*100)</f>
        <v>80</v>
      </c>
      <c r="B8" s="14" t="e">
        <f t="shared" ref="B8:C8" si="0">SUM(#REF!/#REF!)*100</f>
        <v>#REF!</v>
      </c>
      <c r="C8" s="14" t="e">
        <f t="shared" si="0"/>
        <v>#REF!</v>
      </c>
      <c r="D8" s="14">
        <f t="shared" ref="D8:D107" si="1">SUM(AS8/AR8)*100</f>
        <v>0</v>
      </c>
      <c r="E8" s="14" t="e">
        <f t="shared" ref="E8:E107" si="2">SUM(AV8/AU8)*100</f>
        <v>#REF!</v>
      </c>
      <c r="F8" s="14" t="e">
        <f t="shared" ref="F8:F95" si="3">SUM(AY8/AX8)*100</f>
        <v>#REF!</v>
      </c>
      <c r="G8" s="14" t="e">
        <f t="shared" ref="G8:G95" si="4">SUM(BB8/BA8)*100</f>
        <v>#REF!</v>
      </c>
      <c r="H8" s="14" t="e">
        <f t="shared" ref="H8:H107" si="5">SUM(BE8/BD8)*100</f>
        <v>#REF!</v>
      </c>
      <c r="I8" s="14" t="e">
        <f t="shared" ref="I8:I107" si="6">SUM(BH8/BG8)*100</f>
        <v>#REF!</v>
      </c>
      <c r="J8" s="14" t="e">
        <f t="shared" ref="J8:J107" si="7">SUM(BK8/BJ8)*100</f>
        <v>#REF!</v>
      </c>
      <c r="K8" s="3" t="s">
        <v>66</v>
      </c>
      <c r="L8" s="3" t="s">
        <v>67</v>
      </c>
      <c r="M8" s="3" t="s">
        <v>68</v>
      </c>
      <c r="N8" s="17" t="s">
        <v>69</v>
      </c>
      <c r="O8" s="18" t="s">
        <v>70</v>
      </c>
      <c r="P8" s="3" t="s">
        <v>71</v>
      </c>
      <c r="Q8" s="3" t="s">
        <v>71</v>
      </c>
      <c r="R8" s="3" t="s">
        <v>71</v>
      </c>
      <c r="S8" s="3" t="s">
        <v>71</v>
      </c>
      <c r="T8" s="3" t="s">
        <v>71</v>
      </c>
      <c r="U8" s="3" t="s">
        <v>71</v>
      </c>
      <c r="V8" s="3" t="s">
        <v>71</v>
      </c>
      <c r="W8" s="3" t="s">
        <v>71</v>
      </c>
      <c r="X8" s="3" t="s">
        <v>71</v>
      </c>
      <c r="Y8" s="3" t="s">
        <v>71</v>
      </c>
      <c r="Z8" s="3" t="s">
        <v>71</v>
      </c>
      <c r="AA8" s="3" t="s">
        <v>71</v>
      </c>
      <c r="AB8" s="3" t="s">
        <v>71</v>
      </c>
      <c r="AC8" s="3" t="s">
        <v>71</v>
      </c>
      <c r="AD8" s="3" t="s">
        <v>71</v>
      </c>
      <c r="AE8" s="3" t="s">
        <v>71</v>
      </c>
      <c r="AF8" s="3" t="s">
        <v>71</v>
      </c>
      <c r="AG8" s="3" t="s">
        <v>71</v>
      </c>
      <c r="AH8" s="3" t="s">
        <v>71</v>
      </c>
      <c r="AI8" s="3" t="s">
        <v>71</v>
      </c>
      <c r="AJ8" s="3" t="s">
        <v>71</v>
      </c>
      <c r="AK8" s="3" t="s">
        <v>71</v>
      </c>
      <c r="AL8" s="3" t="s">
        <v>71</v>
      </c>
      <c r="AM8" s="3">
        <f xml:space="preserve"> 5 * (SUMPRODUCT( (P$6:U$6=1)*((P8:U8="Y") + (P8:U8="N")) * 2 ) +SUMPRODUCT( (P$6:U$6=2) * ((P8:U8="Y") + (P8:U8="N")) * 1 ) + SUMPRODUCT( (P$6:U$6=3)*((P8:U8="Y")+(P8:U8="N"))*1 ) +SUMPRODUCT( (P$6:U$6=4 ) * ((P8:U8="Y") + (P8:U8="N")) * 1 )+SUMPRODUCT( (P$6:U$6=5) * ((P8:U8="Y")+(P8:U8="N")) * 2 ))+1*(SUMPRODUCT( (Y$6:AK$6=1) * ((Y8:AK8="Y") + (Y8:AK8="N")) * 2 ) +SUMPRODUCT( (Y$6:AK$6=2 ) * ((Y8:AK8="Y") + (Y8:AK8="N")) * 1 ) +SUMPRODUCT( (Y$6:AK$6=3) * ((Y8:AK8="Y") + (Y8:AK8="N")) * 1 ) +SUMPRODUCT( (Y$6:AK$6=4) * ((Y8:AK8="Y") + (Y8:AK8="N")) * 1 ) + SUMPRODUCT( (Y$6:AK$6=5) * ((Y8:AK8="Y") + (Y8:AK8="N")) * 2 ))</f>
        <v>50</v>
      </c>
      <c r="AN8" s="3">
        <f xml:space="preserve"> 5 * (SUMPRODUCT( (P$6:U$6=1) * (P8:U8="Y") * 2 ) + SUMPRODUCT( (P$6:U$6=2) * (P8:U8="Y") * 1 ) +SUMPRODUCT( (P$6:U$6=3) * (P8:U8="Y") * 1 ) + SUMPRODUCT( (P$6:U$6=4) * (P8:U8="N") * 1 ) +SUMPRODUCT( (P$6:U$6=5) * (P8:U8="N") * 2 ))
+ (SUMPRODUCT( (Y$6:AK$6=1) * (Y8:AK8="Y") * 2 ) +SUMPRODUCT( (Y$6:AK$6=2) * (Y8:AK8="Y") * 1 ) +SUMPRODUCT( (Y$6:AK$6=3) * (Y8:AK8="Y") * 1 ) +SUMPRODUCT( (Y$6:AK$6=4) * (Y8:AK8="N") * 1 ) +SUMPRODUCT( (Y$6:AK$6=5) * (Y8:AK8="N") * 2 ))</f>
        <v>40</v>
      </c>
      <c r="AO8" s="3">
        <f>SUM(COUNTIF(P8:U8,$K$128)*$K$135)+(COUNTIF(Y8:AK8, $K$128)*$K$133)</f>
        <v>0</v>
      </c>
      <c r="AP8" s="3">
        <f>COUNTA(P8)</f>
        <v>1</v>
      </c>
      <c r="AR8" s="3">
        <f>SUM(COUNTIF(P8:U8, $K$126)*$K$135)+(COUNTIF(P8:U8, $K$127)*$K$135)+(COUNTIF(Y8:AK8, $K$126)*$K$133)+(COUNTIF(Y8:AK8, $K$127)*$K$133)</f>
        <v>43</v>
      </c>
      <c r="AS8" s="3">
        <f>SUM(COUNTIF(P8:U8, $K$126)*$K$135)+(COUNTIF(Y8:AK8, $K$126)*$K$133)</f>
        <v>0</v>
      </c>
      <c r="AT8" s="3">
        <f>COUNTA(P8:U8)+COUNTA(Y8:AK8)</f>
        <v>19</v>
      </c>
      <c r="AU8" s="3" t="e">
        <f t="shared" ref="AU8:AU107" si="8">SUM(COUNTIF(#REF!, $K$126)*$K$135)+(COUNTIF(#REF!, $K$127)*$K$135)+(COUNTIF(#REF!, $K$126)*$K$133)+(COUNTIF(#REF!, $K$127)*$K$133)</f>
        <v>#REF!</v>
      </c>
      <c r="AV8" s="3" t="e">
        <f t="shared" ref="AV8:AV107" si="9">SUM(COUNTIF(#REF!, $K$126)*$K$135)+(COUNTIF(#REF!, $K$126)*$K$133)</f>
        <v>#REF!</v>
      </c>
      <c r="AW8" s="3">
        <f t="shared" ref="AW8:AW107" si="10">COUNTA(#REF!)+COUNTA(#REF!)</f>
        <v>2</v>
      </c>
      <c r="AX8" s="3" t="e">
        <f t="shared" ref="AX8:AX107" si="11">SUM(COUNTIF(#REF!, $K$126)*$K$135)+(COUNTIF(#REF!, $K$127)*$K$135)+(COUNTIF(#REF!, $K$126)*$K$133)+(COUNTIF(#REF!, $K$127)*$K$133)</f>
        <v>#REF!</v>
      </c>
      <c r="AY8" s="3" t="e">
        <f t="shared" ref="AY8:AY107" si="12">SUM(COUNTIF(#REF!, $K$126)*$K$135)+(COUNTIF(#REF!, $K$126)*$K$133)</f>
        <v>#REF!</v>
      </c>
      <c r="AZ8" s="3">
        <f t="shared" ref="AZ8:AZ107" si="13">COUNTA(#REF!)+COUNTA(#REF!)</f>
        <v>2</v>
      </c>
      <c r="BA8" s="3" t="e">
        <f t="shared" ref="BA8:BA107" si="14">SUM(COUNTIF(#REF!, $K$126)*$K$135)+(COUNTIF(#REF!, $K$127)*$K$135)+(COUNTIF(#REF!, $K$126)*$K$133)+(COUNTIF(#REF!, $K$127)*$K$133)</f>
        <v>#REF!</v>
      </c>
      <c r="BB8" s="3" t="e">
        <f t="shared" ref="BB8:BB107" si="15">SUM(COUNTIF(#REF!, $K$126)*$K$135)+(COUNTIF(#REF!, $K$126)*$K$133)</f>
        <v>#REF!</v>
      </c>
      <c r="BC8" s="3">
        <f t="shared" ref="BC8:BC107" si="16">COUNTA(#REF!)+COUNTA(#REF!)</f>
        <v>2</v>
      </c>
      <c r="BD8" s="3" t="e">
        <f t="shared" ref="BD8:BD107" si="17">SUM(COUNTIF(#REF!, $K$126)*$K$135)+(COUNTIF(#REF!, $K$127)*$K$135)+(COUNTIF(#REF!, $K$126)*$K$133)+(COUNTIF(#REF!, $K$127)*$K$133)</f>
        <v>#REF!</v>
      </c>
      <c r="BE8" s="3" t="e">
        <f t="shared" ref="BE8:BE107" si="18">SUM(COUNTIF(#REF!, $K$126)*$K$135)+(COUNTIF(#REF!, $K$126)*$K$133)</f>
        <v>#REF!</v>
      </c>
      <c r="BF8" s="3">
        <f t="shared" ref="BF8:BF107" si="19">COUNTA(#REF!)+COUNTA(#REF!)</f>
        <v>2</v>
      </c>
      <c r="BG8" s="19" t="e">
        <f t="shared" ref="BG8:BG107" si="20">SUM(COUNTIF(P8, $K$126)*$K$135)+(COUNTIF(P8, $K$127)*$K$135)+(COUNTIF(#REF!, $K$126)*$K$133)+(COUNTIF(#REF!, $K$127)*$K$133)</f>
        <v>#REF!</v>
      </c>
      <c r="BH8" s="19" t="e">
        <f t="shared" ref="BH8:BH107" si="21">SUM(COUNTIF(P8, $K$126)*$K$135)+(COUNTIF(#REF!, $K$126)*$K$133)</f>
        <v>#REF!</v>
      </c>
      <c r="BI8" s="19">
        <f t="shared" ref="BI8:BI107" si="22">COUNTA(P8)+COUNTA(#REF!)</f>
        <v>2</v>
      </c>
      <c r="BJ8" s="19" t="e">
        <f t="shared" ref="BJ8:BJ107" si="23">SUM(COUNTIF(P8, $K$126)*$K$135)+(COUNTIF(P8, $K$127)*$K$135)+(COUNTIF(#REF!, $K$126)*$K$133)+(COUNTIF(#REF!, $K$127)*$K$133)</f>
        <v>#REF!</v>
      </c>
      <c r="BK8" s="19" t="e">
        <f t="shared" ref="BK8:BK107" si="24">SUM(COUNTIF(P8, $K$126)*$K$135)+(COUNTIF(#REF!, $K$126)*$K$133)</f>
        <v>#REF!</v>
      </c>
      <c r="BL8" s="19">
        <f t="shared" ref="BL8:BL107" si="25">COUNTA(P8)+COUNTA(#REF!)</f>
        <v>2</v>
      </c>
    </row>
    <row r="9" spans="1:64" x14ac:dyDescent="0.25">
      <c r="A9" s="14">
        <f t="shared" ref="A9:A107" si="26">SUM((AN9/AM9)*100)</f>
        <v>80</v>
      </c>
      <c r="B9" s="14" t="e">
        <f t="shared" ref="B9:C9" si="27">SUM(#REF!/#REF!)*100</f>
        <v>#REF!</v>
      </c>
      <c r="C9" s="14" t="e">
        <f t="shared" si="27"/>
        <v>#REF!</v>
      </c>
      <c r="D9" s="14">
        <f t="shared" si="1"/>
        <v>0</v>
      </c>
      <c r="E9" s="14" t="e">
        <f t="shared" si="2"/>
        <v>#REF!</v>
      </c>
      <c r="F9" s="14" t="e">
        <f t="shared" si="3"/>
        <v>#REF!</v>
      </c>
      <c r="G9" s="14" t="e">
        <f t="shared" si="4"/>
        <v>#REF!</v>
      </c>
      <c r="H9" s="14" t="e">
        <f t="shared" si="5"/>
        <v>#REF!</v>
      </c>
      <c r="I9" s="14" t="e">
        <f t="shared" si="6"/>
        <v>#REF!</v>
      </c>
      <c r="J9" s="14" t="e">
        <f t="shared" si="7"/>
        <v>#REF!</v>
      </c>
      <c r="K9" s="3" t="s">
        <v>66</v>
      </c>
      <c r="L9" s="3" t="s">
        <v>72</v>
      </c>
      <c r="M9" s="3" t="s">
        <v>73</v>
      </c>
      <c r="N9" s="20" t="s">
        <v>74</v>
      </c>
      <c r="O9" s="21" t="s">
        <v>70</v>
      </c>
      <c r="P9" s="3" t="s">
        <v>71</v>
      </c>
      <c r="Q9" s="3" t="s">
        <v>71</v>
      </c>
      <c r="R9" s="3" t="s">
        <v>71</v>
      </c>
      <c r="S9" s="3" t="s">
        <v>71</v>
      </c>
      <c r="T9" s="3" t="s">
        <v>71</v>
      </c>
      <c r="U9" s="3" t="s">
        <v>71</v>
      </c>
      <c r="V9" s="3" t="s">
        <v>71</v>
      </c>
      <c r="W9" s="3" t="s">
        <v>71</v>
      </c>
      <c r="X9" s="3" t="s">
        <v>71</v>
      </c>
      <c r="Y9" s="3" t="s">
        <v>71</v>
      </c>
      <c r="Z9" s="3" t="s">
        <v>71</v>
      </c>
      <c r="AA9" s="3" t="s">
        <v>71</v>
      </c>
      <c r="AB9" s="3" t="s">
        <v>71</v>
      </c>
      <c r="AC9" s="3" t="s">
        <v>71</v>
      </c>
      <c r="AD9" s="3" t="s">
        <v>71</v>
      </c>
      <c r="AE9" s="3" t="s">
        <v>71</v>
      </c>
      <c r="AF9" s="3" t="s">
        <v>71</v>
      </c>
      <c r="AG9" s="3" t="s">
        <v>71</v>
      </c>
      <c r="AH9" s="3" t="s">
        <v>71</v>
      </c>
      <c r="AI9" s="3" t="s">
        <v>71</v>
      </c>
      <c r="AJ9" s="3" t="s">
        <v>71</v>
      </c>
      <c r="AK9" s="3" t="s">
        <v>71</v>
      </c>
      <c r="AL9" s="3" t="s">
        <v>71</v>
      </c>
      <c r="AM9" s="3">
        <f t="shared" ref="AM9:AM16" si="28" xml:space="preserve"> 5 * (SUMPRODUCT( (P$6:U$6=1)*((P9:U9="Y") + (P9:U9="N")) * 2 ) +SUMPRODUCT( (P$6:U$6=2) * ((P9:U9="Y") + (P9:U9="N")) * 1 ) + SUMPRODUCT( (P$6:U$6=3)*((P9:U9="Y")+(P9:U9="N"))*1 ) +SUMPRODUCT( (P$6:U$6=4 ) * ((P9:U9="Y") + (P9:U9="N")) * 1 )+SUMPRODUCT( (P$6:U$6=5) * ((P9:U9="Y")+(P9:U9="N")) * 2 ))+1*(SUMPRODUCT( (Y$6:AK$6=1) * ((Y9:AK9="Y") + (Y9:AK9="N")) * 2 ) +SUMPRODUCT( (Y$6:AK$6=2 ) * ((Y9:AK9="Y") + (Y9:AK9="N")) * 1 ) +SUMPRODUCT( (Y$6:AK$6=3) * ((Y9:AK9="Y") + (Y9:AK9="N")) * 1 ) +SUMPRODUCT( (Y$6:AK$6=4) * ((Y9:AK9="Y") + (Y9:AK9="N")) * 1 ) + SUMPRODUCT( (Y$6:AK$6=5) * ((Y9:AK9="Y") + (Y9:AK9="N")) * 2 ))</f>
        <v>50</v>
      </c>
      <c r="AN9" s="3">
        <f t="shared" ref="AN9:AN15" si="29" xml:space="preserve"> 5 * (SUMPRODUCT( (P$6:U$6=1) * (P9:U9="Y") * 2 ) + SUMPRODUCT( (P$6:U$6=2) * (P9:U9="Y") * 1 ) +SUMPRODUCT( (P$6:U$6=3) * (P9:U9="Y") * 1 ) + SUMPRODUCT( (P$6:U$6=4) * (P9:U9="N") * 1 ) +SUMPRODUCT( (P$6:U$6=5) * (P9:U9="N") * 2 ))
+ (SUMPRODUCT( (Y$6:AK$6=1) * (Y9:AK9="Y") * 2 ) +SUMPRODUCT( (Y$6:AK$6=2) * (Y9:AK9="Y") * 1 ) +SUMPRODUCT( (Y$6:AK$6=3) * (Y9:AK9="Y") * 1 ) +SUMPRODUCT( (Y$6:AK$6=4) * (Y9:AK9="N") * 1 ) +SUMPRODUCT( (Y$6:AK$6=5) * (Y9:AK9="N") * 2 ))</f>
        <v>40</v>
      </c>
      <c r="AO9" s="3">
        <f t="shared" ref="AO9:AO72" si="30">SUM(COUNTIF(P9:U9,$K$128)*$K$135)+(COUNTIF(Y9:AK9, $K$128)*$K$133)</f>
        <v>0</v>
      </c>
      <c r="AP9" s="3">
        <f t="shared" ref="AP9:AP107" si="31">COUNTA(P9)</f>
        <v>1</v>
      </c>
      <c r="AR9" s="3">
        <f t="shared" ref="AR9:AR107" si="32">SUM(COUNTIF(P9:Q9, $K$126)*$K$135)+(COUNTIF(P9:Q9, $K$127)*$K$135)+(COUNTIF(Y9:AD9, $K$126)*$K$133)+(COUNTIF(Y9:AD9, $K$127)*$K$133)</f>
        <v>16</v>
      </c>
      <c r="AS9" s="3">
        <f t="shared" ref="AS9:AS107" si="33">SUM(COUNTIF(P9:Q9, $K$126)*$K$135)+(COUNTIF(Y9:AD9, $K$126)*$K$133)</f>
        <v>0</v>
      </c>
      <c r="AT9" s="3">
        <f t="shared" ref="AT9:AT107" si="34">COUNTA(#REF!)+COUNTA(#REF!)</f>
        <v>2</v>
      </c>
      <c r="AU9" s="3" t="e">
        <f t="shared" si="8"/>
        <v>#REF!</v>
      </c>
      <c r="AV9" s="3" t="e">
        <f t="shared" si="9"/>
        <v>#REF!</v>
      </c>
      <c r="AW9" s="3">
        <f t="shared" si="10"/>
        <v>2</v>
      </c>
      <c r="AX9" s="3" t="e">
        <f t="shared" si="11"/>
        <v>#REF!</v>
      </c>
      <c r="AY9" s="3" t="e">
        <f t="shared" si="12"/>
        <v>#REF!</v>
      </c>
      <c r="AZ9" s="3">
        <f t="shared" si="13"/>
        <v>2</v>
      </c>
      <c r="BA9" s="3" t="e">
        <f t="shared" si="14"/>
        <v>#REF!</v>
      </c>
      <c r="BB9" s="3" t="e">
        <f t="shared" si="15"/>
        <v>#REF!</v>
      </c>
      <c r="BC9" s="3">
        <f t="shared" si="16"/>
        <v>2</v>
      </c>
      <c r="BD9" s="3" t="e">
        <f t="shared" si="17"/>
        <v>#REF!</v>
      </c>
      <c r="BE9" s="3" t="e">
        <f t="shared" si="18"/>
        <v>#REF!</v>
      </c>
      <c r="BF9" s="3">
        <f t="shared" si="19"/>
        <v>2</v>
      </c>
      <c r="BG9" s="19" t="e">
        <f t="shared" si="20"/>
        <v>#REF!</v>
      </c>
      <c r="BH9" s="19" t="e">
        <f t="shared" si="21"/>
        <v>#REF!</v>
      </c>
      <c r="BI9" s="19">
        <f t="shared" si="22"/>
        <v>2</v>
      </c>
      <c r="BJ9" s="19" t="e">
        <f t="shared" si="23"/>
        <v>#REF!</v>
      </c>
      <c r="BK9" s="19" t="e">
        <f t="shared" si="24"/>
        <v>#REF!</v>
      </c>
      <c r="BL9" s="19">
        <f t="shared" si="25"/>
        <v>2</v>
      </c>
    </row>
    <row r="10" spans="1:64" x14ac:dyDescent="0.25">
      <c r="A10" s="14">
        <f t="shared" si="26"/>
        <v>79.591836734693871</v>
      </c>
      <c r="B10" s="14" t="e">
        <f t="shared" ref="B10:C10" si="35">SUM(#REF!/#REF!)*100</f>
        <v>#REF!</v>
      </c>
      <c r="C10" s="14" t="e">
        <f t="shared" si="35"/>
        <v>#REF!</v>
      </c>
      <c r="D10" s="14">
        <f t="shared" si="1"/>
        <v>0</v>
      </c>
      <c r="E10" s="14" t="e">
        <f t="shared" si="2"/>
        <v>#REF!</v>
      </c>
      <c r="F10" s="14" t="e">
        <f t="shared" si="3"/>
        <v>#REF!</v>
      </c>
      <c r="G10" s="14" t="e">
        <f t="shared" si="4"/>
        <v>#REF!</v>
      </c>
      <c r="H10" s="14" t="e">
        <f t="shared" si="5"/>
        <v>#REF!</v>
      </c>
      <c r="I10" s="14" t="e">
        <f t="shared" si="6"/>
        <v>#REF!</v>
      </c>
      <c r="J10" s="14" t="e">
        <f t="shared" si="7"/>
        <v>#REF!</v>
      </c>
      <c r="K10" s="3" t="s">
        <v>66</v>
      </c>
      <c r="L10" s="3" t="s">
        <v>75</v>
      </c>
      <c r="M10" s="3" t="s">
        <v>76</v>
      </c>
      <c r="N10" s="17" t="s">
        <v>77</v>
      </c>
      <c r="O10" s="18" t="s">
        <v>70</v>
      </c>
      <c r="P10" s="3" t="s">
        <v>71</v>
      </c>
      <c r="Q10" s="3" t="s">
        <v>71</v>
      </c>
      <c r="R10" s="3" t="s">
        <v>71</v>
      </c>
      <c r="S10" s="3" t="s">
        <v>71</v>
      </c>
      <c r="T10" s="3" t="s">
        <v>71</v>
      </c>
      <c r="U10" s="3" t="s">
        <v>71</v>
      </c>
      <c r="V10" s="3" t="s">
        <v>71</v>
      </c>
      <c r="W10" s="3" t="s">
        <v>71</v>
      </c>
      <c r="X10" s="3" t="s">
        <v>71</v>
      </c>
      <c r="Y10" s="3" t="s">
        <v>71</v>
      </c>
      <c r="Z10" s="3" t="s">
        <v>71</v>
      </c>
      <c r="AA10" s="3" t="s">
        <v>71</v>
      </c>
      <c r="AB10" s="3" t="s">
        <v>71</v>
      </c>
      <c r="AC10" s="3" t="s">
        <v>71</v>
      </c>
      <c r="AD10" s="3" t="s">
        <v>71</v>
      </c>
      <c r="AE10" s="3" t="s">
        <v>71</v>
      </c>
      <c r="AF10" s="3" t="s">
        <v>71</v>
      </c>
      <c r="AG10" s="3" t="s">
        <v>71</v>
      </c>
      <c r="AH10" s="3" t="s">
        <v>83</v>
      </c>
      <c r="AI10" s="3" t="s">
        <v>71</v>
      </c>
      <c r="AJ10" s="3" t="s">
        <v>71</v>
      </c>
      <c r="AK10" s="3" t="s">
        <v>71</v>
      </c>
      <c r="AL10" s="3" t="s">
        <v>71</v>
      </c>
      <c r="AM10" s="3">
        <f t="shared" si="28"/>
        <v>49</v>
      </c>
      <c r="AN10" s="3">
        <f t="shared" si="29"/>
        <v>39</v>
      </c>
      <c r="AO10" s="3">
        <f t="shared" si="30"/>
        <v>1</v>
      </c>
      <c r="AP10" s="3">
        <f t="shared" si="31"/>
        <v>1</v>
      </c>
      <c r="AR10" s="3">
        <f t="shared" si="32"/>
        <v>16</v>
      </c>
      <c r="AS10" s="3">
        <f t="shared" si="33"/>
        <v>0</v>
      </c>
      <c r="AT10" s="3">
        <f t="shared" si="34"/>
        <v>2</v>
      </c>
      <c r="AU10" s="3" t="e">
        <f t="shared" si="8"/>
        <v>#REF!</v>
      </c>
      <c r="AV10" s="3" t="e">
        <f t="shared" si="9"/>
        <v>#REF!</v>
      </c>
      <c r="AW10" s="3">
        <f t="shared" si="10"/>
        <v>2</v>
      </c>
      <c r="AX10" s="3" t="e">
        <f t="shared" si="11"/>
        <v>#REF!</v>
      </c>
      <c r="AY10" s="3" t="e">
        <f t="shared" si="12"/>
        <v>#REF!</v>
      </c>
      <c r="AZ10" s="3">
        <f t="shared" si="13"/>
        <v>2</v>
      </c>
      <c r="BA10" s="3" t="e">
        <f t="shared" si="14"/>
        <v>#REF!</v>
      </c>
      <c r="BB10" s="3" t="e">
        <f t="shared" si="15"/>
        <v>#REF!</v>
      </c>
      <c r="BC10" s="3">
        <f t="shared" si="16"/>
        <v>2</v>
      </c>
      <c r="BD10" s="3" t="e">
        <f t="shared" si="17"/>
        <v>#REF!</v>
      </c>
      <c r="BE10" s="3" t="e">
        <f t="shared" si="18"/>
        <v>#REF!</v>
      </c>
      <c r="BF10" s="3">
        <f t="shared" si="19"/>
        <v>2</v>
      </c>
      <c r="BG10" s="19" t="e">
        <f t="shared" si="20"/>
        <v>#REF!</v>
      </c>
      <c r="BH10" s="19" t="e">
        <f t="shared" si="21"/>
        <v>#REF!</v>
      </c>
      <c r="BI10" s="19">
        <f t="shared" si="22"/>
        <v>2</v>
      </c>
      <c r="BJ10" s="19" t="e">
        <f t="shared" si="23"/>
        <v>#REF!</v>
      </c>
      <c r="BK10" s="19" t="e">
        <f t="shared" si="24"/>
        <v>#REF!</v>
      </c>
      <c r="BL10" s="19">
        <f t="shared" si="25"/>
        <v>2</v>
      </c>
    </row>
    <row r="11" spans="1:64" x14ac:dyDescent="0.25">
      <c r="A11" s="14">
        <f t="shared" si="26"/>
        <v>80</v>
      </c>
      <c r="B11" s="14" t="e">
        <f t="shared" ref="B11:C11" si="36">SUM(#REF!/#REF!)*100</f>
        <v>#REF!</v>
      </c>
      <c r="C11" s="14" t="e">
        <f t="shared" si="36"/>
        <v>#REF!</v>
      </c>
      <c r="D11" s="14">
        <f t="shared" si="1"/>
        <v>0</v>
      </c>
      <c r="E11" s="14" t="e">
        <f t="shared" si="2"/>
        <v>#REF!</v>
      </c>
      <c r="F11" s="14" t="e">
        <f t="shared" si="3"/>
        <v>#REF!</v>
      </c>
      <c r="G11" s="14" t="e">
        <f t="shared" si="4"/>
        <v>#REF!</v>
      </c>
      <c r="H11" s="14" t="e">
        <f t="shared" si="5"/>
        <v>#REF!</v>
      </c>
      <c r="I11" s="14" t="e">
        <f t="shared" si="6"/>
        <v>#REF!</v>
      </c>
      <c r="J11" s="14" t="e">
        <f t="shared" si="7"/>
        <v>#REF!</v>
      </c>
      <c r="K11" s="3" t="s">
        <v>66</v>
      </c>
      <c r="L11" s="3" t="s">
        <v>78</v>
      </c>
      <c r="M11" s="3" t="s">
        <v>73</v>
      </c>
      <c r="N11" s="17" t="s">
        <v>79</v>
      </c>
      <c r="O11" s="18" t="s">
        <v>70</v>
      </c>
      <c r="P11" s="3" t="s">
        <v>71</v>
      </c>
      <c r="Q11" s="3" t="s">
        <v>71</v>
      </c>
      <c r="R11" s="3" t="s">
        <v>71</v>
      </c>
      <c r="S11" s="3" t="s">
        <v>71</v>
      </c>
      <c r="T11" s="3" t="s">
        <v>71</v>
      </c>
      <c r="U11" s="3" t="s">
        <v>71</v>
      </c>
      <c r="V11" s="3" t="s">
        <v>71</v>
      </c>
      <c r="W11" s="3" t="s">
        <v>71</v>
      </c>
      <c r="X11" s="3" t="s">
        <v>71</v>
      </c>
      <c r="Y11" s="3" t="s">
        <v>71</v>
      </c>
      <c r="Z11" s="3" t="s">
        <v>71</v>
      </c>
      <c r="AA11" s="3" t="s">
        <v>71</v>
      </c>
      <c r="AB11" s="3" t="s">
        <v>71</v>
      </c>
      <c r="AC11" s="3" t="s">
        <v>71</v>
      </c>
      <c r="AD11" s="3" t="s">
        <v>71</v>
      </c>
      <c r="AE11" s="3" t="s">
        <v>71</v>
      </c>
      <c r="AF11" s="3" t="s">
        <v>71</v>
      </c>
      <c r="AG11" s="3" t="s">
        <v>71</v>
      </c>
      <c r="AH11" s="3" t="s">
        <v>71</v>
      </c>
      <c r="AI11" s="3" t="s">
        <v>71</v>
      </c>
      <c r="AJ11" s="3" t="s">
        <v>71</v>
      </c>
      <c r="AK11" s="3" t="s">
        <v>71</v>
      </c>
      <c r="AL11" s="3" t="s">
        <v>71</v>
      </c>
      <c r="AM11" s="3">
        <f t="shared" si="28"/>
        <v>50</v>
      </c>
      <c r="AN11" s="3">
        <f t="shared" si="29"/>
        <v>40</v>
      </c>
      <c r="AO11" s="3">
        <f t="shared" si="30"/>
        <v>0</v>
      </c>
      <c r="AP11" s="3">
        <f t="shared" si="31"/>
        <v>1</v>
      </c>
      <c r="AR11" s="3">
        <f t="shared" si="32"/>
        <v>16</v>
      </c>
      <c r="AS11" s="3">
        <f t="shared" si="33"/>
        <v>0</v>
      </c>
      <c r="AT11" s="3">
        <f t="shared" si="34"/>
        <v>2</v>
      </c>
      <c r="AU11" s="3" t="e">
        <f t="shared" si="8"/>
        <v>#REF!</v>
      </c>
      <c r="AV11" s="3" t="e">
        <f t="shared" si="9"/>
        <v>#REF!</v>
      </c>
      <c r="AW11" s="3">
        <f t="shared" si="10"/>
        <v>2</v>
      </c>
      <c r="AX11" s="3" t="e">
        <f t="shared" si="11"/>
        <v>#REF!</v>
      </c>
      <c r="AY11" s="3" t="e">
        <f t="shared" si="12"/>
        <v>#REF!</v>
      </c>
      <c r="AZ11" s="3">
        <f t="shared" si="13"/>
        <v>2</v>
      </c>
      <c r="BA11" s="3" t="e">
        <f t="shared" si="14"/>
        <v>#REF!</v>
      </c>
      <c r="BB11" s="3" t="e">
        <f t="shared" si="15"/>
        <v>#REF!</v>
      </c>
      <c r="BC11" s="3">
        <f t="shared" si="16"/>
        <v>2</v>
      </c>
      <c r="BD11" s="3" t="e">
        <f t="shared" si="17"/>
        <v>#REF!</v>
      </c>
      <c r="BE11" s="3" t="e">
        <f t="shared" si="18"/>
        <v>#REF!</v>
      </c>
      <c r="BF11" s="3">
        <f t="shared" si="19"/>
        <v>2</v>
      </c>
      <c r="BG11" s="19" t="e">
        <f t="shared" si="20"/>
        <v>#REF!</v>
      </c>
      <c r="BH11" s="19" t="e">
        <f t="shared" si="21"/>
        <v>#REF!</v>
      </c>
      <c r="BI11" s="19">
        <f t="shared" si="22"/>
        <v>2</v>
      </c>
      <c r="BJ11" s="19" t="e">
        <f t="shared" si="23"/>
        <v>#REF!</v>
      </c>
      <c r="BK11" s="19" t="e">
        <f t="shared" si="24"/>
        <v>#REF!</v>
      </c>
      <c r="BL11" s="19">
        <f t="shared" si="25"/>
        <v>2</v>
      </c>
    </row>
    <row r="12" spans="1:64" x14ac:dyDescent="0.25">
      <c r="A12" s="14">
        <f t="shared" si="26"/>
        <v>79.591836734693871</v>
      </c>
      <c r="B12" s="14" t="e">
        <f t="shared" ref="B12:C12" si="37">SUM(#REF!/#REF!)*100</f>
        <v>#REF!</v>
      </c>
      <c r="C12" s="14" t="e">
        <f t="shared" si="37"/>
        <v>#REF!</v>
      </c>
      <c r="D12" s="14">
        <f t="shared" si="1"/>
        <v>0</v>
      </c>
      <c r="E12" s="14" t="e">
        <f t="shared" si="2"/>
        <v>#REF!</v>
      </c>
      <c r="F12" s="14" t="e">
        <f t="shared" si="3"/>
        <v>#REF!</v>
      </c>
      <c r="G12" s="14" t="e">
        <f t="shared" si="4"/>
        <v>#REF!</v>
      </c>
      <c r="H12" s="14" t="e">
        <f t="shared" si="5"/>
        <v>#REF!</v>
      </c>
      <c r="I12" s="14" t="e">
        <f t="shared" si="6"/>
        <v>#REF!</v>
      </c>
      <c r="J12" s="14" t="e">
        <f t="shared" si="7"/>
        <v>#REF!</v>
      </c>
      <c r="K12" s="3" t="s">
        <v>66</v>
      </c>
      <c r="L12" s="3" t="s">
        <v>80</v>
      </c>
      <c r="M12" s="3" t="s">
        <v>81</v>
      </c>
      <c r="N12" s="17" t="s">
        <v>82</v>
      </c>
      <c r="O12" s="18" t="s">
        <v>70</v>
      </c>
      <c r="P12" s="3" t="s">
        <v>71</v>
      </c>
      <c r="Q12" s="3" t="s">
        <v>71</v>
      </c>
      <c r="R12" s="3" t="s">
        <v>71</v>
      </c>
      <c r="S12" s="3" t="s">
        <v>71</v>
      </c>
      <c r="T12" s="3" t="s">
        <v>71</v>
      </c>
      <c r="U12" s="3" t="s">
        <v>71</v>
      </c>
      <c r="V12" s="3" t="s">
        <v>71</v>
      </c>
      <c r="W12" s="3" t="s">
        <v>71</v>
      </c>
      <c r="X12" s="3" t="s">
        <v>71</v>
      </c>
      <c r="Y12" s="3" t="s">
        <v>71</v>
      </c>
      <c r="Z12" s="3" t="s">
        <v>71</v>
      </c>
      <c r="AA12" s="3" t="s">
        <v>83</v>
      </c>
      <c r="AB12" s="3" t="s">
        <v>71</v>
      </c>
      <c r="AC12" s="3" t="s">
        <v>71</v>
      </c>
      <c r="AD12" s="3" t="s">
        <v>71</v>
      </c>
      <c r="AE12" s="3" t="s">
        <v>71</v>
      </c>
      <c r="AF12" s="3" t="s">
        <v>71</v>
      </c>
      <c r="AG12" s="3" t="s">
        <v>71</v>
      </c>
      <c r="AH12" s="3" t="s">
        <v>71</v>
      </c>
      <c r="AI12" s="3" t="s">
        <v>71</v>
      </c>
      <c r="AJ12" s="3" t="s">
        <v>71</v>
      </c>
      <c r="AK12" s="3" t="s">
        <v>71</v>
      </c>
      <c r="AL12" s="3" t="s">
        <v>71</v>
      </c>
      <c r="AM12" s="3">
        <f t="shared" si="28"/>
        <v>49</v>
      </c>
      <c r="AN12" s="3">
        <f t="shared" si="29"/>
        <v>39</v>
      </c>
      <c r="AO12" s="3">
        <f t="shared" si="30"/>
        <v>1</v>
      </c>
      <c r="AP12" s="3">
        <f t="shared" si="31"/>
        <v>1</v>
      </c>
      <c r="AR12" s="3">
        <f t="shared" si="32"/>
        <v>15</v>
      </c>
      <c r="AS12" s="3">
        <f t="shared" si="33"/>
        <v>0</v>
      </c>
      <c r="AT12" s="3">
        <f t="shared" si="34"/>
        <v>2</v>
      </c>
      <c r="AU12" s="3" t="e">
        <f t="shared" si="8"/>
        <v>#REF!</v>
      </c>
      <c r="AV12" s="3" t="e">
        <f t="shared" si="9"/>
        <v>#REF!</v>
      </c>
      <c r="AW12" s="3">
        <f t="shared" si="10"/>
        <v>2</v>
      </c>
      <c r="AX12" s="3" t="e">
        <f t="shared" si="11"/>
        <v>#REF!</v>
      </c>
      <c r="AY12" s="3" t="e">
        <f t="shared" si="12"/>
        <v>#REF!</v>
      </c>
      <c r="AZ12" s="3">
        <f t="shared" si="13"/>
        <v>2</v>
      </c>
      <c r="BA12" s="3" t="e">
        <f t="shared" si="14"/>
        <v>#REF!</v>
      </c>
      <c r="BB12" s="3" t="e">
        <f t="shared" si="15"/>
        <v>#REF!</v>
      </c>
      <c r="BC12" s="3">
        <f t="shared" si="16"/>
        <v>2</v>
      </c>
      <c r="BD12" s="3" t="e">
        <f t="shared" si="17"/>
        <v>#REF!</v>
      </c>
      <c r="BE12" s="3" t="e">
        <f t="shared" si="18"/>
        <v>#REF!</v>
      </c>
      <c r="BF12" s="3">
        <f t="shared" si="19"/>
        <v>2</v>
      </c>
      <c r="BG12" s="19" t="e">
        <f t="shared" si="20"/>
        <v>#REF!</v>
      </c>
      <c r="BH12" s="19" t="e">
        <f t="shared" si="21"/>
        <v>#REF!</v>
      </c>
      <c r="BI12" s="19">
        <f t="shared" si="22"/>
        <v>2</v>
      </c>
      <c r="BJ12" s="19" t="e">
        <f t="shared" si="23"/>
        <v>#REF!</v>
      </c>
      <c r="BK12" s="19" t="e">
        <f t="shared" si="24"/>
        <v>#REF!</v>
      </c>
      <c r="BL12" s="19">
        <f t="shared" si="25"/>
        <v>2</v>
      </c>
    </row>
    <row r="13" spans="1:64" x14ac:dyDescent="0.25">
      <c r="A13" s="14">
        <f t="shared" si="26"/>
        <v>80</v>
      </c>
      <c r="B13" s="14" t="e">
        <f t="shared" ref="B13:C13" si="38">SUM(#REF!/#REF!)*100</f>
        <v>#REF!</v>
      </c>
      <c r="C13" s="14" t="e">
        <f t="shared" si="38"/>
        <v>#REF!</v>
      </c>
      <c r="D13" s="14">
        <f t="shared" si="1"/>
        <v>0</v>
      </c>
      <c r="E13" s="14" t="e">
        <f t="shared" si="2"/>
        <v>#REF!</v>
      </c>
      <c r="F13" s="14" t="e">
        <f t="shared" si="3"/>
        <v>#REF!</v>
      </c>
      <c r="G13" s="14" t="e">
        <f t="shared" si="4"/>
        <v>#REF!</v>
      </c>
      <c r="H13" s="14" t="e">
        <f t="shared" si="5"/>
        <v>#REF!</v>
      </c>
      <c r="I13" s="14" t="e">
        <f t="shared" si="6"/>
        <v>#REF!</v>
      </c>
      <c r="J13" s="14" t="e">
        <f t="shared" si="7"/>
        <v>#REF!</v>
      </c>
      <c r="K13" s="3" t="s">
        <v>66</v>
      </c>
      <c r="L13" s="3" t="s">
        <v>84</v>
      </c>
      <c r="M13" s="3" t="s">
        <v>85</v>
      </c>
      <c r="N13" s="17" t="s">
        <v>86</v>
      </c>
      <c r="O13" s="18" t="s">
        <v>70</v>
      </c>
      <c r="P13" s="3" t="s">
        <v>71</v>
      </c>
      <c r="Q13" s="3" t="s">
        <v>71</v>
      </c>
      <c r="R13" s="3" t="s">
        <v>71</v>
      </c>
      <c r="S13" s="3" t="s">
        <v>71</v>
      </c>
      <c r="T13" s="3" t="s">
        <v>71</v>
      </c>
      <c r="U13" s="3" t="s">
        <v>71</v>
      </c>
      <c r="V13" s="3" t="s">
        <v>71</v>
      </c>
      <c r="W13" s="3" t="s">
        <v>71</v>
      </c>
      <c r="X13" s="3" t="s">
        <v>71</v>
      </c>
      <c r="Y13" s="3" t="s">
        <v>71</v>
      </c>
      <c r="Z13" s="3" t="s">
        <v>71</v>
      </c>
      <c r="AA13" s="3" t="s">
        <v>71</v>
      </c>
      <c r="AB13" s="3" t="s">
        <v>71</v>
      </c>
      <c r="AC13" s="3" t="s">
        <v>71</v>
      </c>
      <c r="AD13" s="3" t="s">
        <v>71</v>
      </c>
      <c r="AE13" s="3" t="s">
        <v>71</v>
      </c>
      <c r="AF13" s="3" t="s">
        <v>71</v>
      </c>
      <c r="AG13" s="3" t="s">
        <v>71</v>
      </c>
      <c r="AH13" s="3" t="s">
        <v>71</v>
      </c>
      <c r="AI13" s="3" t="s">
        <v>71</v>
      </c>
      <c r="AJ13" s="3" t="s">
        <v>71</v>
      </c>
      <c r="AK13" s="3" t="s">
        <v>71</v>
      </c>
      <c r="AL13" s="3" t="s">
        <v>71</v>
      </c>
      <c r="AM13" s="3">
        <f t="shared" si="28"/>
        <v>50</v>
      </c>
      <c r="AN13" s="3">
        <f t="shared" si="29"/>
        <v>40</v>
      </c>
      <c r="AO13" s="3">
        <f t="shared" si="30"/>
        <v>0</v>
      </c>
      <c r="AP13" s="3">
        <f t="shared" si="31"/>
        <v>1</v>
      </c>
      <c r="AR13" s="3">
        <f t="shared" si="32"/>
        <v>16</v>
      </c>
      <c r="AS13" s="3">
        <f t="shared" si="33"/>
        <v>0</v>
      </c>
      <c r="AT13" s="3">
        <f t="shared" si="34"/>
        <v>2</v>
      </c>
      <c r="AU13" s="3" t="e">
        <f t="shared" si="8"/>
        <v>#REF!</v>
      </c>
      <c r="AV13" s="3" t="e">
        <f t="shared" si="9"/>
        <v>#REF!</v>
      </c>
      <c r="AW13" s="3">
        <f t="shared" si="10"/>
        <v>2</v>
      </c>
      <c r="AX13" s="3" t="e">
        <f t="shared" si="11"/>
        <v>#REF!</v>
      </c>
      <c r="AY13" s="3" t="e">
        <f t="shared" si="12"/>
        <v>#REF!</v>
      </c>
      <c r="AZ13" s="3">
        <f t="shared" si="13"/>
        <v>2</v>
      </c>
      <c r="BA13" s="3" t="e">
        <f t="shared" si="14"/>
        <v>#REF!</v>
      </c>
      <c r="BB13" s="3" t="e">
        <f t="shared" si="15"/>
        <v>#REF!</v>
      </c>
      <c r="BC13" s="3">
        <f t="shared" si="16"/>
        <v>2</v>
      </c>
      <c r="BD13" s="3" t="e">
        <f t="shared" si="17"/>
        <v>#REF!</v>
      </c>
      <c r="BE13" s="3" t="e">
        <f t="shared" si="18"/>
        <v>#REF!</v>
      </c>
      <c r="BF13" s="3">
        <f t="shared" si="19"/>
        <v>2</v>
      </c>
      <c r="BG13" s="19" t="e">
        <f t="shared" si="20"/>
        <v>#REF!</v>
      </c>
      <c r="BH13" s="19" t="e">
        <f t="shared" si="21"/>
        <v>#REF!</v>
      </c>
      <c r="BI13" s="19">
        <f t="shared" si="22"/>
        <v>2</v>
      </c>
      <c r="BJ13" s="19" t="e">
        <f t="shared" si="23"/>
        <v>#REF!</v>
      </c>
      <c r="BK13" s="19" t="e">
        <f t="shared" si="24"/>
        <v>#REF!</v>
      </c>
      <c r="BL13" s="19">
        <f t="shared" si="25"/>
        <v>2</v>
      </c>
    </row>
    <row r="14" spans="1:64" x14ac:dyDescent="0.25">
      <c r="A14" s="14">
        <f t="shared" si="26"/>
        <v>80</v>
      </c>
      <c r="B14" s="14" t="e">
        <f t="shared" ref="B14:C14" si="39">SUM(#REF!/#REF!)*100</f>
        <v>#REF!</v>
      </c>
      <c r="C14" s="14" t="e">
        <f t="shared" si="39"/>
        <v>#REF!</v>
      </c>
      <c r="D14" s="14">
        <f t="shared" si="1"/>
        <v>0</v>
      </c>
      <c r="E14" s="14" t="e">
        <f t="shared" si="2"/>
        <v>#REF!</v>
      </c>
      <c r="F14" s="14" t="e">
        <f t="shared" si="3"/>
        <v>#REF!</v>
      </c>
      <c r="G14" s="14" t="e">
        <f t="shared" si="4"/>
        <v>#REF!</v>
      </c>
      <c r="H14" s="14" t="e">
        <f t="shared" si="5"/>
        <v>#REF!</v>
      </c>
      <c r="I14" s="14" t="e">
        <f t="shared" si="6"/>
        <v>#REF!</v>
      </c>
      <c r="J14" s="14" t="e">
        <f t="shared" si="7"/>
        <v>#REF!</v>
      </c>
      <c r="K14" s="3" t="s">
        <v>66</v>
      </c>
      <c r="L14" s="3" t="s">
        <v>87</v>
      </c>
      <c r="M14" s="3" t="s">
        <v>88</v>
      </c>
      <c r="N14" s="17" t="s">
        <v>89</v>
      </c>
      <c r="O14" s="18" t="s">
        <v>70</v>
      </c>
      <c r="P14" s="3" t="s">
        <v>71</v>
      </c>
      <c r="Q14" s="3" t="s">
        <v>71</v>
      </c>
      <c r="R14" s="3" t="s">
        <v>71</v>
      </c>
      <c r="S14" s="3" t="s">
        <v>71</v>
      </c>
      <c r="T14" s="3" t="s">
        <v>71</v>
      </c>
      <c r="U14" s="3" t="s">
        <v>71</v>
      </c>
      <c r="V14" s="3" t="s">
        <v>71</v>
      </c>
      <c r="W14" s="3" t="s">
        <v>71</v>
      </c>
      <c r="X14" s="3" t="s">
        <v>71</v>
      </c>
      <c r="Y14" s="3" t="s">
        <v>71</v>
      </c>
      <c r="Z14" s="3" t="s">
        <v>71</v>
      </c>
      <c r="AA14" s="3" t="s">
        <v>71</v>
      </c>
      <c r="AB14" s="3" t="s">
        <v>71</v>
      </c>
      <c r="AC14" s="3" t="s">
        <v>71</v>
      </c>
      <c r="AD14" s="3" t="s">
        <v>71</v>
      </c>
      <c r="AE14" s="3" t="s">
        <v>71</v>
      </c>
      <c r="AF14" s="3" t="s">
        <v>71</v>
      </c>
      <c r="AG14" s="3" t="s">
        <v>71</v>
      </c>
      <c r="AH14" s="3" t="s">
        <v>71</v>
      </c>
      <c r="AI14" s="3" t="s">
        <v>71</v>
      </c>
      <c r="AJ14" s="3" t="s">
        <v>71</v>
      </c>
      <c r="AK14" s="3" t="s">
        <v>71</v>
      </c>
      <c r="AL14" s="3" t="s">
        <v>71</v>
      </c>
      <c r="AM14" s="3">
        <f t="shared" si="28"/>
        <v>50</v>
      </c>
      <c r="AN14" s="3">
        <f t="shared" si="29"/>
        <v>40</v>
      </c>
      <c r="AO14" s="3">
        <f t="shared" si="30"/>
        <v>0</v>
      </c>
      <c r="AP14" s="3">
        <f t="shared" si="31"/>
        <v>1</v>
      </c>
      <c r="AR14" s="3">
        <f t="shared" si="32"/>
        <v>16</v>
      </c>
      <c r="AS14" s="3">
        <f t="shared" si="33"/>
        <v>0</v>
      </c>
      <c r="AT14" s="3">
        <f t="shared" si="34"/>
        <v>2</v>
      </c>
      <c r="AU14" s="3" t="e">
        <f t="shared" si="8"/>
        <v>#REF!</v>
      </c>
      <c r="AV14" s="3" t="e">
        <f t="shared" si="9"/>
        <v>#REF!</v>
      </c>
      <c r="AW14" s="3">
        <f t="shared" si="10"/>
        <v>2</v>
      </c>
      <c r="AX14" s="3" t="e">
        <f t="shared" si="11"/>
        <v>#REF!</v>
      </c>
      <c r="AY14" s="3" t="e">
        <f t="shared" si="12"/>
        <v>#REF!</v>
      </c>
      <c r="AZ14" s="3">
        <f t="shared" si="13"/>
        <v>2</v>
      </c>
      <c r="BA14" s="3" t="e">
        <f t="shared" si="14"/>
        <v>#REF!</v>
      </c>
      <c r="BB14" s="3" t="e">
        <f t="shared" si="15"/>
        <v>#REF!</v>
      </c>
      <c r="BC14" s="3">
        <f t="shared" si="16"/>
        <v>2</v>
      </c>
      <c r="BD14" s="3" t="e">
        <f t="shared" si="17"/>
        <v>#REF!</v>
      </c>
      <c r="BE14" s="3" t="e">
        <f t="shared" si="18"/>
        <v>#REF!</v>
      </c>
      <c r="BF14" s="3">
        <f t="shared" si="19"/>
        <v>2</v>
      </c>
      <c r="BG14" s="19" t="e">
        <f t="shared" si="20"/>
        <v>#REF!</v>
      </c>
      <c r="BH14" s="19" t="e">
        <f t="shared" si="21"/>
        <v>#REF!</v>
      </c>
      <c r="BI14" s="19">
        <f t="shared" si="22"/>
        <v>2</v>
      </c>
      <c r="BJ14" s="19" t="e">
        <f t="shared" si="23"/>
        <v>#REF!</v>
      </c>
      <c r="BK14" s="19" t="e">
        <f t="shared" si="24"/>
        <v>#REF!</v>
      </c>
      <c r="BL14" s="19">
        <f t="shared" si="25"/>
        <v>2</v>
      </c>
    </row>
    <row r="15" spans="1:64" x14ac:dyDescent="0.25">
      <c r="A15" s="14">
        <f t="shared" si="26"/>
        <v>79.591836734693871</v>
      </c>
      <c r="B15" s="14" t="e">
        <f t="shared" ref="B15:C15" si="40">SUM(#REF!/#REF!)*100</f>
        <v>#REF!</v>
      </c>
      <c r="C15" s="14" t="e">
        <f t="shared" si="40"/>
        <v>#REF!</v>
      </c>
      <c r="D15" s="14">
        <f t="shared" si="1"/>
        <v>0</v>
      </c>
      <c r="E15" s="14" t="e">
        <f t="shared" si="2"/>
        <v>#REF!</v>
      </c>
      <c r="F15" s="14" t="e">
        <f t="shared" si="3"/>
        <v>#REF!</v>
      </c>
      <c r="G15" s="14" t="e">
        <f t="shared" si="4"/>
        <v>#REF!</v>
      </c>
      <c r="H15" s="14" t="e">
        <f t="shared" si="5"/>
        <v>#REF!</v>
      </c>
      <c r="I15" s="14" t="e">
        <f t="shared" si="6"/>
        <v>#REF!</v>
      </c>
      <c r="J15" s="14" t="e">
        <f t="shared" si="7"/>
        <v>#REF!</v>
      </c>
      <c r="K15" s="3" t="s">
        <v>66</v>
      </c>
      <c r="L15" s="3" t="s">
        <v>90</v>
      </c>
      <c r="M15" s="3" t="s">
        <v>91</v>
      </c>
      <c r="N15" s="17" t="s">
        <v>92</v>
      </c>
      <c r="O15" s="18" t="s">
        <v>70</v>
      </c>
      <c r="P15" s="3" t="s">
        <v>71</v>
      </c>
      <c r="Q15" s="3" t="s">
        <v>71</v>
      </c>
      <c r="R15" s="3" t="s">
        <v>71</v>
      </c>
      <c r="S15" s="3" t="s">
        <v>71</v>
      </c>
      <c r="T15" s="3" t="s">
        <v>71</v>
      </c>
      <c r="U15" s="3" t="s">
        <v>71</v>
      </c>
      <c r="V15" s="3" t="s">
        <v>71</v>
      </c>
      <c r="W15" s="3" t="s">
        <v>71</v>
      </c>
      <c r="X15" s="3" t="s">
        <v>71</v>
      </c>
      <c r="Y15" s="3" t="s">
        <v>71</v>
      </c>
      <c r="Z15" s="3" t="s">
        <v>71</v>
      </c>
      <c r="AA15" s="3" t="s">
        <v>71</v>
      </c>
      <c r="AB15" s="3" t="s">
        <v>71</v>
      </c>
      <c r="AC15" s="3" t="s">
        <v>71</v>
      </c>
      <c r="AD15" s="3" t="s">
        <v>71</v>
      </c>
      <c r="AE15" s="3" t="s">
        <v>71</v>
      </c>
      <c r="AF15" s="3" t="s">
        <v>71</v>
      </c>
      <c r="AG15" s="3" t="s">
        <v>71</v>
      </c>
      <c r="AH15" s="3" t="s">
        <v>71</v>
      </c>
      <c r="AI15" s="3" t="s">
        <v>83</v>
      </c>
      <c r="AJ15" s="3" t="s">
        <v>71</v>
      </c>
      <c r="AK15" s="3" t="s">
        <v>71</v>
      </c>
      <c r="AL15" s="3" t="s">
        <v>71</v>
      </c>
      <c r="AM15" s="3">
        <f t="shared" si="28"/>
        <v>49</v>
      </c>
      <c r="AN15" s="3">
        <f t="shared" si="29"/>
        <v>39</v>
      </c>
      <c r="AO15" s="3">
        <f t="shared" si="30"/>
        <v>1</v>
      </c>
      <c r="AP15" s="3">
        <f t="shared" si="31"/>
        <v>1</v>
      </c>
      <c r="AR15" s="3">
        <f t="shared" si="32"/>
        <v>16</v>
      </c>
      <c r="AS15" s="3">
        <f t="shared" si="33"/>
        <v>0</v>
      </c>
      <c r="AT15" s="3">
        <f t="shared" si="34"/>
        <v>2</v>
      </c>
      <c r="AU15" s="3" t="e">
        <f t="shared" si="8"/>
        <v>#REF!</v>
      </c>
      <c r="AV15" s="3" t="e">
        <f t="shared" si="9"/>
        <v>#REF!</v>
      </c>
      <c r="AW15" s="3">
        <f t="shared" si="10"/>
        <v>2</v>
      </c>
      <c r="AX15" s="3" t="e">
        <f t="shared" si="11"/>
        <v>#REF!</v>
      </c>
      <c r="AY15" s="3" t="e">
        <f t="shared" si="12"/>
        <v>#REF!</v>
      </c>
      <c r="AZ15" s="3">
        <f t="shared" si="13"/>
        <v>2</v>
      </c>
      <c r="BA15" s="3" t="e">
        <f t="shared" si="14"/>
        <v>#REF!</v>
      </c>
      <c r="BB15" s="3" t="e">
        <f t="shared" si="15"/>
        <v>#REF!</v>
      </c>
      <c r="BC15" s="3">
        <f t="shared" si="16"/>
        <v>2</v>
      </c>
      <c r="BD15" s="3" t="e">
        <f t="shared" si="17"/>
        <v>#REF!</v>
      </c>
      <c r="BE15" s="3" t="e">
        <f t="shared" si="18"/>
        <v>#REF!</v>
      </c>
      <c r="BF15" s="3">
        <f t="shared" si="19"/>
        <v>2</v>
      </c>
      <c r="BG15" s="19" t="e">
        <f t="shared" si="20"/>
        <v>#REF!</v>
      </c>
      <c r="BH15" s="19" t="e">
        <f t="shared" si="21"/>
        <v>#REF!</v>
      </c>
      <c r="BI15" s="19">
        <f t="shared" si="22"/>
        <v>2</v>
      </c>
      <c r="BJ15" s="19" t="e">
        <f t="shared" si="23"/>
        <v>#REF!</v>
      </c>
      <c r="BK15" s="19" t="e">
        <f t="shared" si="24"/>
        <v>#REF!</v>
      </c>
      <c r="BL15" s="19">
        <f t="shared" si="25"/>
        <v>2</v>
      </c>
    </row>
    <row r="16" spans="1:64" x14ac:dyDescent="0.25">
      <c r="A16" s="14">
        <f t="shared" si="26"/>
        <v>70</v>
      </c>
      <c r="B16" s="14" t="e">
        <f t="shared" ref="B16:C16" si="41">SUM(#REF!/#REF!)*100</f>
        <v>#REF!</v>
      </c>
      <c r="C16" s="14" t="e">
        <f t="shared" si="41"/>
        <v>#REF!</v>
      </c>
      <c r="D16" s="14">
        <f t="shared" si="1"/>
        <v>31.25</v>
      </c>
      <c r="E16" s="14" t="e">
        <f t="shared" si="2"/>
        <v>#REF!</v>
      </c>
      <c r="F16" s="14" t="e">
        <f t="shared" si="3"/>
        <v>#REF!</v>
      </c>
      <c r="G16" s="14" t="e">
        <f t="shared" si="4"/>
        <v>#REF!</v>
      </c>
      <c r="H16" s="14" t="e">
        <f t="shared" si="5"/>
        <v>#REF!</v>
      </c>
      <c r="I16" s="14" t="e">
        <f t="shared" si="6"/>
        <v>#REF!</v>
      </c>
      <c r="J16" s="14" t="e">
        <f t="shared" si="7"/>
        <v>#REF!</v>
      </c>
      <c r="K16" s="3" t="s">
        <v>66</v>
      </c>
      <c r="L16" s="3" t="s">
        <v>93</v>
      </c>
      <c r="M16" s="3" t="s">
        <v>94</v>
      </c>
      <c r="N16" s="17" t="s">
        <v>95</v>
      </c>
      <c r="O16" s="18" t="s">
        <v>70</v>
      </c>
      <c r="P16" s="3" t="s">
        <v>71</v>
      </c>
      <c r="Q16" s="3" t="s">
        <v>96</v>
      </c>
      <c r="R16" s="3" t="s">
        <v>71</v>
      </c>
      <c r="S16" s="3" t="s">
        <v>71</v>
      </c>
      <c r="T16" s="3" t="s">
        <v>71</v>
      </c>
      <c r="U16" s="3" t="s">
        <v>71</v>
      </c>
      <c r="V16" s="3" t="s">
        <v>71</v>
      </c>
      <c r="W16" s="3" t="s">
        <v>71</v>
      </c>
      <c r="X16" s="3" t="s">
        <v>71</v>
      </c>
      <c r="Y16" s="3" t="s">
        <v>71</v>
      </c>
      <c r="Z16" s="3" t="s">
        <v>71</v>
      </c>
      <c r="AA16" s="3" t="s">
        <v>71</v>
      </c>
      <c r="AB16" s="3" t="s">
        <v>71</v>
      </c>
      <c r="AC16" s="3" t="s">
        <v>71</v>
      </c>
      <c r="AD16" s="3" t="s">
        <v>71</v>
      </c>
      <c r="AE16" s="3" t="s">
        <v>71</v>
      </c>
      <c r="AF16" s="3" t="s">
        <v>71</v>
      </c>
      <c r="AG16" s="3" t="s">
        <v>71</v>
      </c>
      <c r="AH16" s="3" t="s">
        <v>71</v>
      </c>
      <c r="AI16" s="3" t="s">
        <v>71</v>
      </c>
      <c r="AJ16" s="3" t="s">
        <v>71</v>
      </c>
      <c r="AK16" s="3" t="s">
        <v>71</v>
      </c>
      <c r="AL16" s="3" t="s">
        <v>71</v>
      </c>
      <c r="AM16" s="3">
        <f t="shared" si="28"/>
        <v>50</v>
      </c>
      <c r="AN16" s="3">
        <f xml:space="preserve"> 5 * (SUMPRODUCT( (P$6:U$6=1) * (P16:U16="Y") * 2 ) + SUMPRODUCT( (P$6:U$6=2) * (P16:U16="Y") * 1 ) +SUMPRODUCT( (P$6:U$6=3) * (P16:U16="Y") * 1 ) + SUMPRODUCT( (P$6:U$6=4) * (P16:U16="N") * 1 ) +SUMPRODUCT( (P$6:U$6=5) * (P16:U16="N") * 2 ))
+ (SUMPRODUCT( (Y$6:AK$6=1) * (Y16:AK16="Y") * 2 ) +SUMPRODUCT( (Y$6:AK$6=2) * (Y16:AK16="Y") * 1 ) +SUMPRODUCT( (Y$6:AK$6=3) * (Y16:AK16="Y") * 1 ) +SUMPRODUCT( (Y$6:AK$6=4) * (Y16:AK16="N") * 1 ) +SUMPRODUCT( (Y$6:AK$6=5) * (Y16:AK16="N") * 2 ))</f>
        <v>35</v>
      </c>
      <c r="AO16" s="3">
        <f t="shared" si="30"/>
        <v>0</v>
      </c>
      <c r="AP16" s="3">
        <f t="shared" si="31"/>
        <v>1</v>
      </c>
      <c r="AR16" s="3">
        <f t="shared" si="32"/>
        <v>16</v>
      </c>
      <c r="AS16" s="3">
        <f t="shared" si="33"/>
        <v>5</v>
      </c>
      <c r="AT16" s="3">
        <f t="shared" si="34"/>
        <v>2</v>
      </c>
      <c r="AU16" s="3" t="e">
        <f t="shared" si="8"/>
        <v>#REF!</v>
      </c>
      <c r="AV16" s="3" t="e">
        <f t="shared" si="9"/>
        <v>#REF!</v>
      </c>
      <c r="AW16" s="3">
        <f t="shared" si="10"/>
        <v>2</v>
      </c>
      <c r="AX16" s="3" t="e">
        <f t="shared" si="11"/>
        <v>#REF!</v>
      </c>
      <c r="AY16" s="3" t="e">
        <f t="shared" si="12"/>
        <v>#REF!</v>
      </c>
      <c r="AZ16" s="3">
        <f t="shared" si="13"/>
        <v>2</v>
      </c>
      <c r="BA16" s="3" t="e">
        <f t="shared" si="14"/>
        <v>#REF!</v>
      </c>
      <c r="BB16" s="3" t="e">
        <f t="shared" si="15"/>
        <v>#REF!</v>
      </c>
      <c r="BC16" s="3">
        <f t="shared" si="16"/>
        <v>2</v>
      </c>
      <c r="BD16" s="3" t="e">
        <f t="shared" si="17"/>
        <v>#REF!</v>
      </c>
      <c r="BE16" s="3" t="e">
        <f t="shared" si="18"/>
        <v>#REF!</v>
      </c>
      <c r="BF16" s="3">
        <f t="shared" si="19"/>
        <v>2</v>
      </c>
      <c r="BG16" s="19" t="e">
        <f t="shared" si="20"/>
        <v>#REF!</v>
      </c>
      <c r="BH16" s="19" t="e">
        <f t="shared" si="21"/>
        <v>#REF!</v>
      </c>
      <c r="BI16" s="19">
        <f t="shared" si="22"/>
        <v>2</v>
      </c>
      <c r="BJ16" s="19" t="e">
        <f t="shared" si="23"/>
        <v>#REF!</v>
      </c>
      <c r="BK16" s="19" t="e">
        <f t="shared" si="24"/>
        <v>#REF!</v>
      </c>
      <c r="BL16" s="19">
        <f t="shared" si="25"/>
        <v>2</v>
      </c>
    </row>
    <row r="17" spans="1:64" x14ac:dyDescent="0.25">
      <c r="A17" s="14">
        <f t="shared" si="26"/>
        <v>80</v>
      </c>
      <c r="B17" s="14" t="e">
        <f t="shared" ref="B17:C17" si="42">SUM(#REF!/#REF!)*100</f>
        <v>#REF!</v>
      </c>
      <c r="C17" s="14" t="e">
        <f t="shared" si="42"/>
        <v>#REF!</v>
      </c>
      <c r="D17" s="14">
        <f t="shared" si="1"/>
        <v>0</v>
      </c>
      <c r="E17" s="14" t="e">
        <f t="shared" si="2"/>
        <v>#REF!</v>
      </c>
      <c r="F17" s="14" t="e">
        <f t="shared" si="3"/>
        <v>#REF!</v>
      </c>
      <c r="G17" s="14" t="e">
        <f t="shared" si="4"/>
        <v>#REF!</v>
      </c>
      <c r="H17" s="14" t="e">
        <f t="shared" si="5"/>
        <v>#REF!</v>
      </c>
      <c r="I17" s="14" t="e">
        <f t="shared" si="6"/>
        <v>#REF!</v>
      </c>
      <c r="J17" s="14" t="e">
        <f t="shared" si="7"/>
        <v>#REF!</v>
      </c>
      <c r="K17" s="3" t="s">
        <v>66</v>
      </c>
      <c r="L17" s="3" t="s">
        <v>97</v>
      </c>
      <c r="M17" s="3" t="s">
        <v>73</v>
      </c>
      <c r="N17" s="17" t="s">
        <v>98</v>
      </c>
      <c r="O17" s="18" t="s">
        <v>70</v>
      </c>
      <c r="P17" s="3" t="s">
        <v>71</v>
      </c>
      <c r="Q17" s="3" t="s">
        <v>71</v>
      </c>
      <c r="R17" s="3" t="s">
        <v>71</v>
      </c>
      <c r="S17" s="3" t="s">
        <v>71</v>
      </c>
      <c r="T17" s="3" t="s">
        <v>71</v>
      </c>
      <c r="U17" s="3" t="s">
        <v>71</v>
      </c>
      <c r="V17" s="3" t="s">
        <v>71</v>
      </c>
      <c r="W17" s="3" t="s">
        <v>71</v>
      </c>
      <c r="X17" s="3" t="s">
        <v>71</v>
      </c>
      <c r="Y17" s="3" t="s">
        <v>71</v>
      </c>
      <c r="Z17" s="3" t="s">
        <v>71</v>
      </c>
      <c r="AA17" s="3" t="s">
        <v>71</v>
      </c>
      <c r="AB17" s="3" t="s">
        <v>71</v>
      </c>
      <c r="AC17" s="3" t="s">
        <v>71</v>
      </c>
      <c r="AD17" s="3" t="s">
        <v>71</v>
      </c>
      <c r="AE17" s="3" t="s">
        <v>71</v>
      </c>
      <c r="AF17" s="3" t="s">
        <v>71</v>
      </c>
      <c r="AG17" s="3" t="s">
        <v>71</v>
      </c>
      <c r="AH17" s="3" t="s">
        <v>71</v>
      </c>
      <c r="AI17" s="3" t="s">
        <v>71</v>
      </c>
      <c r="AJ17" s="3" t="s">
        <v>71</v>
      </c>
      <c r="AK17" s="3" t="s">
        <v>71</v>
      </c>
      <c r="AL17" s="3" t="s">
        <v>71</v>
      </c>
      <c r="AM17" s="3">
        <f t="shared" ref="AM17:AM80" si="43" xml:space="preserve"> 5 * (SUMPRODUCT( (P$6:U$6=1)*((P17:U17="Y") + (P17:U17="N")) * 2 ) +SUMPRODUCT( (P$6:U$6=2) * ((P17:U17="Y") + (P17:U17="N")) * 1 ) + SUMPRODUCT( (P$6:U$6=3)*((P17:U17="Y")+(P17:U17="N"))*1 ) +SUMPRODUCT( (P$6:U$6=4 ) * ((P17:U17="Y") + (P17:U17="N")) * 1 )+SUMPRODUCT( (P$6:U$6=5) * ((P17:U17="Y")+(P17:U17="N")) * 2 ))+1*(SUMPRODUCT( (Y$6:AK$6=1) * ((Y17:AK17="Y") + (Y17:AK17="N")) * 2 ) +SUMPRODUCT( (Y$6:AK$6=2 ) * ((Y17:AK17="Y") + (Y17:AK17="N")) * 1 ) +SUMPRODUCT( (Y$6:AK$6=3) * ((Y17:AK17="Y") + (Y17:AK17="N")) * 1 ) +SUMPRODUCT( (Y$6:AK$6=4) * ((Y17:AK17="Y") + (Y17:AK17="N")) * 1 ) + SUMPRODUCT( (Y$6:AK$6=5) * ((Y17:AK17="Y") + (Y17:AK17="N")) * 2 ))</f>
        <v>50</v>
      </c>
      <c r="AN17" s="3">
        <f t="shared" ref="AN17:AN80" si="44" xml:space="preserve"> 5 * (SUMPRODUCT( (P$6:U$6=1) * (P17:U17="Y") * 2 ) + SUMPRODUCT( (P$6:U$6=2) * (P17:U17="Y") * 1 ) +SUMPRODUCT( (P$6:U$6=3) * (P17:U17="Y") * 1 ) + SUMPRODUCT( (P$6:U$6=4) * (P17:U17="N") * 1 ) +SUMPRODUCT( (P$6:U$6=5) * (P17:U17="N") * 2 ))
+ (SUMPRODUCT( (Y$6:AK$6=1) * (Y17:AK17="Y") * 2 ) +SUMPRODUCT( (Y$6:AK$6=2) * (Y17:AK17="Y") * 1 ) +SUMPRODUCT( (Y$6:AK$6=3) * (Y17:AK17="Y") * 1 ) +SUMPRODUCT( (Y$6:AK$6=4) * (Y17:AK17="N") * 1 ) +SUMPRODUCT( (Y$6:AK$6=5) * (Y17:AK17="N") * 2 ))</f>
        <v>40</v>
      </c>
      <c r="AO17" s="3">
        <f t="shared" si="30"/>
        <v>0</v>
      </c>
      <c r="AP17" s="3">
        <f t="shared" si="31"/>
        <v>1</v>
      </c>
      <c r="AR17" s="3">
        <f t="shared" si="32"/>
        <v>16</v>
      </c>
      <c r="AS17" s="3">
        <f t="shared" si="33"/>
        <v>0</v>
      </c>
      <c r="AT17" s="3">
        <f t="shared" si="34"/>
        <v>2</v>
      </c>
      <c r="AU17" s="3" t="e">
        <f t="shared" si="8"/>
        <v>#REF!</v>
      </c>
      <c r="AV17" s="3" t="e">
        <f t="shared" si="9"/>
        <v>#REF!</v>
      </c>
      <c r="AW17" s="3">
        <f t="shared" si="10"/>
        <v>2</v>
      </c>
      <c r="AX17" s="3" t="e">
        <f t="shared" si="11"/>
        <v>#REF!</v>
      </c>
      <c r="AY17" s="3" t="e">
        <f t="shared" si="12"/>
        <v>#REF!</v>
      </c>
      <c r="AZ17" s="3">
        <f t="shared" si="13"/>
        <v>2</v>
      </c>
      <c r="BA17" s="3" t="e">
        <f t="shared" si="14"/>
        <v>#REF!</v>
      </c>
      <c r="BB17" s="3" t="e">
        <f t="shared" si="15"/>
        <v>#REF!</v>
      </c>
      <c r="BC17" s="3">
        <f t="shared" si="16"/>
        <v>2</v>
      </c>
      <c r="BD17" s="3" t="e">
        <f t="shared" si="17"/>
        <v>#REF!</v>
      </c>
      <c r="BE17" s="3" t="e">
        <f t="shared" si="18"/>
        <v>#REF!</v>
      </c>
      <c r="BF17" s="3">
        <f t="shared" si="19"/>
        <v>2</v>
      </c>
      <c r="BG17" s="19" t="e">
        <f t="shared" si="20"/>
        <v>#REF!</v>
      </c>
      <c r="BH17" s="19" t="e">
        <f t="shared" si="21"/>
        <v>#REF!</v>
      </c>
      <c r="BI17" s="19">
        <f t="shared" si="22"/>
        <v>2</v>
      </c>
      <c r="BJ17" s="19" t="e">
        <f t="shared" si="23"/>
        <v>#REF!</v>
      </c>
      <c r="BK17" s="19" t="e">
        <f t="shared" si="24"/>
        <v>#REF!</v>
      </c>
      <c r="BL17" s="19">
        <f t="shared" si="25"/>
        <v>2</v>
      </c>
    </row>
    <row r="18" spans="1:64" x14ac:dyDescent="0.25">
      <c r="A18" s="14">
        <f t="shared" si="26"/>
        <v>77.777777777777786</v>
      </c>
      <c r="B18" s="14" t="e">
        <f t="shared" ref="B18:C18" si="45">SUM(#REF!/#REF!)*100</f>
        <v>#REF!</v>
      </c>
      <c r="C18" s="14" t="e">
        <f t="shared" si="45"/>
        <v>#REF!</v>
      </c>
      <c r="D18" s="14">
        <f t="shared" si="1"/>
        <v>0</v>
      </c>
      <c r="E18" s="14" t="e">
        <f t="shared" si="2"/>
        <v>#REF!</v>
      </c>
      <c r="F18" s="14" t="e">
        <f t="shared" si="3"/>
        <v>#REF!</v>
      </c>
      <c r="G18" s="14" t="e">
        <f t="shared" si="4"/>
        <v>#REF!</v>
      </c>
      <c r="H18" s="14" t="e">
        <f t="shared" si="5"/>
        <v>#REF!</v>
      </c>
      <c r="I18" s="14" t="e">
        <f t="shared" si="6"/>
        <v>#REF!</v>
      </c>
      <c r="J18" s="14" t="e">
        <f t="shared" si="7"/>
        <v>#REF!</v>
      </c>
      <c r="K18" s="3" t="s">
        <v>66</v>
      </c>
      <c r="L18" s="3" t="s">
        <v>99</v>
      </c>
      <c r="M18" s="3" t="s">
        <v>100</v>
      </c>
      <c r="N18" s="17" t="s">
        <v>79</v>
      </c>
      <c r="O18" s="18" t="s">
        <v>70</v>
      </c>
      <c r="P18" s="3" t="s">
        <v>71</v>
      </c>
      <c r="Q18" s="3" t="s">
        <v>71</v>
      </c>
      <c r="R18" s="3" t="s">
        <v>83</v>
      </c>
      <c r="S18" s="3" t="s">
        <v>71</v>
      </c>
      <c r="T18" s="3" t="s">
        <v>71</v>
      </c>
      <c r="U18" s="3" t="s">
        <v>71</v>
      </c>
      <c r="V18" s="3" t="s">
        <v>71</v>
      </c>
      <c r="W18" s="3" t="s">
        <v>71</v>
      </c>
      <c r="X18" s="3" t="s">
        <v>71</v>
      </c>
      <c r="Y18" s="3" t="s">
        <v>71</v>
      </c>
      <c r="Z18" s="3" t="s">
        <v>71</v>
      </c>
      <c r="AA18" s="3" t="s">
        <v>71</v>
      </c>
      <c r="AB18" s="3" t="s">
        <v>71</v>
      </c>
      <c r="AC18" s="3" t="s">
        <v>71</v>
      </c>
      <c r="AD18" s="3" t="s">
        <v>71</v>
      </c>
      <c r="AE18" s="3" t="s">
        <v>71</v>
      </c>
      <c r="AF18" s="3" t="s">
        <v>71</v>
      </c>
      <c r="AG18" s="3" t="s">
        <v>71</v>
      </c>
      <c r="AH18" s="3" t="s">
        <v>71</v>
      </c>
      <c r="AI18" s="3" t="s">
        <v>71</v>
      </c>
      <c r="AJ18" s="3" t="s">
        <v>71</v>
      </c>
      <c r="AK18" s="3" t="s">
        <v>71</v>
      </c>
      <c r="AL18" s="3" t="s">
        <v>71</v>
      </c>
      <c r="AM18" s="3">
        <f t="shared" si="43"/>
        <v>45</v>
      </c>
      <c r="AN18" s="3">
        <f t="shared" si="44"/>
        <v>35</v>
      </c>
      <c r="AO18" s="3">
        <f t="shared" si="30"/>
        <v>5</v>
      </c>
      <c r="AP18" s="3">
        <f t="shared" si="31"/>
        <v>1</v>
      </c>
      <c r="AR18" s="3">
        <f t="shared" si="32"/>
        <v>16</v>
      </c>
      <c r="AS18" s="3">
        <f t="shared" si="33"/>
        <v>0</v>
      </c>
      <c r="AT18" s="3">
        <f t="shared" si="34"/>
        <v>2</v>
      </c>
      <c r="AU18" s="3" t="e">
        <f t="shared" si="8"/>
        <v>#REF!</v>
      </c>
      <c r="AV18" s="3" t="e">
        <f t="shared" si="9"/>
        <v>#REF!</v>
      </c>
      <c r="AW18" s="3">
        <f t="shared" si="10"/>
        <v>2</v>
      </c>
      <c r="AX18" s="3" t="e">
        <f t="shared" si="11"/>
        <v>#REF!</v>
      </c>
      <c r="AY18" s="3" t="e">
        <f t="shared" si="12"/>
        <v>#REF!</v>
      </c>
      <c r="AZ18" s="3">
        <f t="shared" si="13"/>
        <v>2</v>
      </c>
      <c r="BA18" s="3" t="e">
        <f t="shared" si="14"/>
        <v>#REF!</v>
      </c>
      <c r="BB18" s="3" t="e">
        <f t="shared" si="15"/>
        <v>#REF!</v>
      </c>
      <c r="BC18" s="3">
        <f t="shared" si="16"/>
        <v>2</v>
      </c>
      <c r="BD18" s="3" t="e">
        <f t="shared" si="17"/>
        <v>#REF!</v>
      </c>
      <c r="BE18" s="3" t="e">
        <f t="shared" si="18"/>
        <v>#REF!</v>
      </c>
      <c r="BF18" s="3">
        <f t="shared" si="19"/>
        <v>2</v>
      </c>
      <c r="BG18" s="19" t="e">
        <f t="shared" si="20"/>
        <v>#REF!</v>
      </c>
      <c r="BH18" s="19" t="e">
        <f t="shared" si="21"/>
        <v>#REF!</v>
      </c>
      <c r="BI18" s="19">
        <f t="shared" si="22"/>
        <v>2</v>
      </c>
      <c r="BJ18" s="19" t="e">
        <f t="shared" si="23"/>
        <v>#REF!</v>
      </c>
      <c r="BK18" s="19" t="e">
        <f t="shared" si="24"/>
        <v>#REF!</v>
      </c>
      <c r="BL18" s="19">
        <f t="shared" si="25"/>
        <v>2</v>
      </c>
    </row>
    <row r="19" spans="1:64" x14ac:dyDescent="0.25">
      <c r="A19" s="14">
        <f t="shared" si="26"/>
        <v>80</v>
      </c>
      <c r="B19" s="14" t="e">
        <f t="shared" ref="B19:C19" si="46">SUM(#REF!/#REF!)*100</f>
        <v>#REF!</v>
      </c>
      <c r="C19" s="14" t="e">
        <f t="shared" si="46"/>
        <v>#REF!</v>
      </c>
      <c r="D19" s="14">
        <f t="shared" si="1"/>
        <v>0</v>
      </c>
      <c r="E19" s="14" t="e">
        <f t="shared" si="2"/>
        <v>#REF!</v>
      </c>
      <c r="F19" s="14" t="e">
        <f t="shared" si="3"/>
        <v>#REF!</v>
      </c>
      <c r="G19" s="14" t="e">
        <f t="shared" si="4"/>
        <v>#REF!</v>
      </c>
      <c r="H19" s="14" t="e">
        <f t="shared" si="5"/>
        <v>#REF!</v>
      </c>
      <c r="I19" s="14" t="e">
        <f t="shared" si="6"/>
        <v>#REF!</v>
      </c>
      <c r="J19" s="14" t="e">
        <f t="shared" si="7"/>
        <v>#REF!</v>
      </c>
      <c r="K19" s="3" t="s">
        <v>66</v>
      </c>
      <c r="L19" s="3" t="s">
        <v>101</v>
      </c>
      <c r="M19" s="3" t="s">
        <v>102</v>
      </c>
      <c r="N19" s="17" t="s">
        <v>103</v>
      </c>
      <c r="O19" s="18" t="s">
        <v>70</v>
      </c>
      <c r="P19" s="3" t="s">
        <v>71</v>
      </c>
      <c r="Q19" s="3" t="s">
        <v>71</v>
      </c>
      <c r="R19" s="3" t="s">
        <v>71</v>
      </c>
      <c r="S19" s="3" t="s">
        <v>71</v>
      </c>
      <c r="T19" s="3" t="s">
        <v>71</v>
      </c>
      <c r="U19" s="3" t="s">
        <v>71</v>
      </c>
      <c r="V19" s="3" t="s">
        <v>71</v>
      </c>
      <c r="W19" s="3" t="s">
        <v>71</v>
      </c>
      <c r="X19" s="3" t="s">
        <v>71</v>
      </c>
      <c r="Y19" s="3" t="s">
        <v>71</v>
      </c>
      <c r="Z19" s="3" t="s">
        <v>71</v>
      </c>
      <c r="AA19" s="3" t="s">
        <v>71</v>
      </c>
      <c r="AB19" s="3" t="s">
        <v>71</v>
      </c>
      <c r="AC19" s="3" t="s">
        <v>71</v>
      </c>
      <c r="AD19" s="3" t="s">
        <v>71</v>
      </c>
      <c r="AE19" s="3" t="s">
        <v>71</v>
      </c>
      <c r="AF19" s="3" t="s">
        <v>71</v>
      </c>
      <c r="AG19" s="3" t="s">
        <v>71</v>
      </c>
      <c r="AH19" s="3" t="s">
        <v>71</v>
      </c>
      <c r="AI19" s="3" t="s">
        <v>71</v>
      </c>
      <c r="AJ19" s="3" t="s">
        <v>71</v>
      </c>
      <c r="AK19" s="3" t="s">
        <v>71</v>
      </c>
      <c r="AL19" s="3" t="s">
        <v>71</v>
      </c>
      <c r="AM19" s="3">
        <f t="shared" si="43"/>
        <v>50</v>
      </c>
      <c r="AN19" s="3">
        <f t="shared" si="44"/>
        <v>40</v>
      </c>
      <c r="AO19" s="3">
        <f t="shared" si="30"/>
        <v>0</v>
      </c>
      <c r="AP19" s="3">
        <f t="shared" si="31"/>
        <v>1</v>
      </c>
      <c r="AR19" s="3">
        <f t="shared" si="32"/>
        <v>16</v>
      </c>
      <c r="AS19" s="3">
        <f t="shared" si="33"/>
        <v>0</v>
      </c>
      <c r="AT19" s="3">
        <f t="shared" si="34"/>
        <v>2</v>
      </c>
      <c r="AU19" s="3" t="e">
        <f t="shared" si="8"/>
        <v>#REF!</v>
      </c>
      <c r="AV19" s="3" t="e">
        <f t="shared" si="9"/>
        <v>#REF!</v>
      </c>
      <c r="AW19" s="3">
        <f t="shared" si="10"/>
        <v>2</v>
      </c>
      <c r="AX19" s="3" t="e">
        <f t="shared" si="11"/>
        <v>#REF!</v>
      </c>
      <c r="AY19" s="3" t="e">
        <f t="shared" si="12"/>
        <v>#REF!</v>
      </c>
      <c r="AZ19" s="3">
        <f t="shared" si="13"/>
        <v>2</v>
      </c>
      <c r="BA19" s="3" t="e">
        <f t="shared" si="14"/>
        <v>#REF!</v>
      </c>
      <c r="BB19" s="3" t="e">
        <f t="shared" si="15"/>
        <v>#REF!</v>
      </c>
      <c r="BC19" s="3">
        <f t="shared" si="16"/>
        <v>2</v>
      </c>
      <c r="BD19" s="3" t="e">
        <f t="shared" si="17"/>
        <v>#REF!</v>
      </c>
      <c r="BE19" s="3" t="e">
        <f t="shared" si="18"/>
        <v>#REF!</v>
      </c>
      <c r="BF19" s="3">
        <f t="shared" si="19"/>
        <v>2</v>
      </c>
      <c r="BG19" s="19" t="e">
        <f t="shared" si="20"/>
        <v>#REF!</v>
      </c>
      <c r="BH19" s="19" t="e">
        <f t="shared" si="21"/>
        <v>#REF!</v>
      </c>
      <c r="BI19" s="19">
        <f t="shared" si="22"/>
        <v>2</v>
      </c>
      <c r="BJ19" s="19" t="e">
        <f t="shared" si="23"/>
        <v>#REF!</v>
      </c>
      <c r="BK19" s="19" t="e">
        <f t="shared" si="24"/>
        <v>#REF!</v>
      </c>
      <c r="BL19" s="19">
        <f t="shared" si="25"/>
        <v>2</v>
      </c>
    </row>
    <row r="20" spans="1:64" x14ac:dyDescent="0.25">
      <c r="A20" s="14">
        <f t="shared" si="26"/>
        <v>80</v>
      </c>
      <c r="B20" s="14" t="e">
        <f t="shared" ref="B20:C20" si="47">SUM(#REF!/#REF!)*100</f>
        <v>#REF!</v>
      </c>
      <c r="C20" s="14" t="e">
        <f t="shared" si="47"/>
        <v>#REF!</v>
      </c>
      <c r="D20" s="14">
        <f t="shared" si="1"/>
        <v>0</v>
      </c>
      <c r="E20" s="14" t="e">
        <f t="shared" si="2"/>
        <v>#REF!</v>
      </c>
      <c r="F20" s="14" t="e">
        <f t="shared" si="3"/>
        <v>#REF!</v>
      </c>
      <c r="G20" s="14" t="e">
        <f t="shared" si="4"/>
        <v>#REF!</v>
      </c>
      <c r="H20" s="14" t="e">
        <f t="shared" si="5"/>
        <v>#REF!</v>
      </c>
      <c r="I20" s="14" t="e">
        <f t="shared" si="6"/>
        <v>#REF!</v>
      </c>
      <c r="J20" s="14" t="e">
        <f t="shared" si="7"/>
        <v>#REF!</v>
      </c>
      <c r="K20" s="3" t="s">
        <v>66</v>
      </c>
      <c r="L20" s="3" t="s">
        <v>104</v>
      </c>
      <c r="M20" s="3" t="s">
        <v>105</v>
      </c>
      <c r="N20" s="17" t="s">
        <v>106</v>
      </c>
      <c r="O20" s="18" t="s">
        <v>70</v>
      </c>
      <c r="P20" s="3" t="s">
        <v>71</v>
      </c>
      <c r="Q20" s="3" t="s">
        <v>71</v>
      </c>
      <c r="R20" s="3" t="s">
        <v>71</v>
      </c>
      <c r="S20" s="3" t="s">
        <v>71</v>
      </c>
      <c r="T20" s="3" t="s">
        <v>71</v>
      </c>
      <c r="U20" s="3" t="s">
        <v>71</v>
      </c>
      <c r="V20" s="3" t="s">
        <v>71</v>
      </c>
      <c r="W20" s="3" t="s">
        <v>71</v>
      </c>
      <c r="X20" s="3" t="s">
        <v>71</v>
      </c>
      <c r="Y20" s="3" t="s">
        <v>71</v>
      </c>
      <c r="Z20" s="3" t="s">
        <v>71</v>
      </c>
      <c r="AA20" s="3" t="s">
        <v>71</v>
      </c>
      <c r="AB20" s="3" t="s">
        <v>71</v>
      </c>
      <c r="AC20" s="3" t="s">
        <v>71</v>
      </c>
      <c r="AD20" s="3" t="s">
        <v>71</v>
      </c>
      <c r="AE20" s="3" t="s">
        <v>71</v>
      </c>
      <c r="AF20" s="3" t="s">
        <v>71</v>
      </c>
      <c r="AG20" s="3" t="s">
        <v>71</v>
      </c>
      <c r="AH20" s="3" t="s">
        <v>71</v>
      </c>
      <c r="AI20" s="3" t="s">
        <v>71</v>
      </c>
      <c r="AJ20" s="3" t="s">
        <v>71</v>
      </c>
      <c r="AK20" s="3" t="s">
        <v>71</v>
      </c>
      <c r="AL20" s="3" t="s">
        <v>71</v>
      </c>
      <c r="AM20" s="3">
        <f t="shared" si="43"/>
        <v>50</v>
      </c>
      <c r="AN20" s="3">
        <f t="shared" si="44"/>
        <v>40</v>
      </c>
      <c r="AO20" s="3">
        <f t="shared" si="30"/>
        <v>0</v>
      </c>
      <c r="AP20" s="3">
        <f t="shared" si="31"/>
        <v>1</v>
      </c>
      <c r="AR20" s="3">
        <f t="shared" si="32"/>
        <v>16</v>
      </c>
      <c r="AS20" s="3">
        <f t="shared" si="33"/>
        <v>0</v>
      </c>
      <c r="AT20" s="3">
        <f t="shared" si="34"/>
        <v>2</v>
      </c>
      <c r="AU20" s="3" t="e">
        <f t="shared" si="8"/>
        <v>#REF!</v>
      </c>
      <c r="AV20" s="3" t="e">
        <f t="shared" si="9"/>
        <v>#REF!</v>
      </c>
      <c r="AW20" s="3">
        <f t="shared" si="10"/>
        <v>2</v>
      </c>
      <c r="AX20" s="3" t="e">
        <f t="shared" si="11"/>
        <v>#REF!</v>
      </c>
      <c r="AY20" s="3" t="e">
        <f t="shared" si="12"/>
        <v>#REF!</v>
      </c>
      <c r="AZ20" s="3">
        <f t="shared" si="13"/>
        <v>2</v>
      </c>
      <c r="BA20" s="3" t="e">
        <f t="shared" si="14"/>
        <v>#REF!</v>
      </c>
      <c r="BB20" s="3" t="e">
        <f t="shared" si="15"/>
        <v>#REF!</v>
      </c>
      <c r="BC20" s="3">
        <f t="shared" si="16"/>
        <v>2</v>
      </c>
      <c r="BD20" s="3" t="e">
        <f t="shared" si="17"/>
        <v>#REF!</v>
      </c>
      <c r="BE20" s="3" t="e">
        <f t="shared" si="18"/>
        <v>#REF!</v>
      </c>
      <c r="BF20" s="3">
        <f t="shared" si="19"/>
        <v>2</v>
      </c>
      <c r="BG20" s="19" t="e">
        <f t="shared" si="20"/>
        <v>#REF!</v>
      </c>
      <c r="BH20" s="19" t="e">
        <f t="shared" si="21"/>
        <v>#REF!</v>
      </c>
      <c r="BI20" s="19">
        <f t="shared" si="22"/>
        <v>2</v>
      </c>
      <c r="BJ20" s="19" t="e">
        <f t="shared" si="23"/>
        <v>#REF!</v>
      </c>
      <c r="BK20" s="19" t="e">
        <f t="shared" si="24"/>
        <v>#REF!</v>
      </c>
      <c r="BL20" s="19">
        <f t="shared" si="25"/>
        <v>2</v>
      </c>
    </row>
    <row r="21" spans="1:64" ht="15.75" customHeight="1" x14ac:dyDescent="0.25">
      <c r="A21" s="14">
        <f t="shared" si="26"/>
        <v>77.272727272727266</v>
      </c>
      <c r="B21" s="14" t="e">
        <f t="shared" ref="B21:C21" si="48">SUM(#REF!/#REF!)*100</f>
        <v>#REF!</v>
      </c>
      <c r="C21" s="14" t="e">
        <f t="shared" si="48"/>
        <v>#REF!</v>
      </c>
      <c r="D21" s="14">
        <f t="shared" si="1"/>
        <v>0</v>
      </c>
      <c r="E21" s="14" t="e">
        <f t="shared" si="2"/>
        <v>#REF!</v>
      </c>
      <c r="F21" s="14" t="e">
        <f t="shared" si="3"/>
        <v>#REF!</v>
      </c>
      <c r="G21" s="14" t="e">
        <f t="shared" si="4"/>
        <v>#REF!</v>
      </c>
      <c r="H21" s="14" t="e">
        <f t="shared" si="5"/>
        <v>#REF!</v>
      </c>
      <c r="I21" s="14" t="e">
        <f t="shared" si="6"/>
        <v>#REF!</v>
      </c>
      <c r="J21" s="14" t="e">
        <f t="shared" si="7"/>
        <v>#REF!</v>
      </c>
      <c r="K21" s="3" t="s">
        <v>66</v>
      </c>
      <c r="L21" s="3" t="s">
        <v>107</v>
      </c>
      <c r="M21" s="3" t="s">
        <v>85</v>
      </c>
      <c r="N21" s="17" t="s">
        <v>98</v>
      </c>
      <c r="O21" s="18" t="s">
        <v>70</v>
      </c>
      <c r="P21" s="3" t="s">
        <v>71</v>
      </c>
      <c r="Q21" s="3" t="s">
        <v>71</v>
      </c>
      <c r="R21" s="3" t="s">
        <v>83</v>
      </c>
      <c r="S21" s="3" t="s">
        <v>71</v>
      </c>
      <c r="T21" s="3" t="s">
        <v>71</v>
      </c>
      <c r="U21" s="3" t="s">
        <v>71</v>
      </c>
      <c r="V21" s="3" t="s">
        <v>71</v>
      </c>
      <c r="W21" s="3" t="s">
        <v>71</v>
      </c>
      <c r="X21" s="3" t="s">
        <v>71</v>
      </c>
      <c r="Y21" s="3" t="s">
        <v>71</v>
      </c>
      <c r="Z21" s="3" t="s">
        <v>71</v>
      </c>
      <c r="AA21" s="3" t="s">
        <v>83</v>
      </c>
      <c r="AB21" s="3" t="s">
        <v>71</v>
      </c>
      <c r="AC21" s="3" t="s">
        <v>71</v>
      </c>
      <c r="AD21" s="3" t="s">
        <v>71</v>
      </c>
      <c r="AE21" s="3" t="s">
        <v>71</v>
      </c>
      <c r="AF21" s="3" t="s">
        <v>71</v>
      </c>
      <c r="AG21" s="3" t="s">
        <v>71</v>
      </c>
      <c r="AH21" s="3" t="s">
        <v>71</v>
      </c>
      <c r="AI21" s="3" t="s">
        <v>71</v>
      </c>
      <c r="AJ21" s="3" t="s">
        <v>71</v>
      </c>
      <c r="AK21" s="3" t="s">
        <v>71</v>
      </c>
      <c r="AL21" s="3" t="s">
        <v>71</v>
      </c>
      <c r="AM21" s="3">
        <f t="shared" si="43"/>
        <v>44</v>
      </c>
      <c r="AN21" s="3">
        <f t="shared" si="44"/>
        <v>34</v>
      </c>
      <c r="AO21" s="3">
        <f t="shared" si="30"/>
        <v>6</v>
      </c>
      <c r="AP21" s="3">
        <f t="shared" si="31"/>
        <v>1</v>
      </c>
      <c r="AR21" s="3">
        <f t="shared" si="32"/>
        <v>15</v>
      </c>
      <c r="AS21" s="3">
        <f t="shared" si="33"/>
        <v>0</v>
      </c>
      <c r="AT21" s="3">
        <f t="shared" si="34"/>
        <v>2</v>
      </c>
      <c r="AU21" s="3" t="e">
        <f t="shared" si="8"/>
        <v>#REF!</v>
      </c>
      <c r="AV21" s="3" t="e">
        <f t="shared" si="9"/>
        <v>#REF!</v>
      </c>
      <c r="AW21" s="3">
        <f t="shared" si="10"/>
        <v>2</v>
      </c>
      <c r="AX21" s="3" t="e">
        <f t="shared" si="11"/>
        <v>#REF!</v>
      </c>
      <c r="AY21" s="3" t="e">
        <f t="shared" si="12"/>
        <v>#REF!</v>
      </c>
      <c r="AZ21" s="3">
        <f t="shared" si="13"/>
        <v>2</v>
      </c>
      <c r="BA21" s="3" t="e">
        <f t="shared" si="14"/>
        <v>#REF!</v>
      </c>
      <c r="BB21" s="3" t="e">
        <f t="shared" si="15"/>
        <v>#REF!</v>
      </c>
      <c r="BC21" s="3">
        <f t="shared" si="16"/>
        <v>2</v>
      </c>
      <c r="BD21" s="3" t="e">
        <f t="shared" si="17"/>
        <v>#REF!</v>
      </c>
      <c r="BE21" s="3" t="e">
        <f t="shared" si="18"/>
        <v>#REF!</v>
      </c>
      <c r="BF21" s="3">
        <f t="shared" si="19"/>
        <v>2</v>
      </c>
      <c r="BG21" s="19" t="e">
        <f t="shared" si="20"/>
        <v>#REF!</v>
      </c>
      <c r="BH21" s="19" t="e">
        <f t="shared" si="21"/>
        <v>#REF!</v>
      </c>
      <c r="BI21" s="19">
        <f t="shared" si="22"/>
        <v>2</v>
      </c>
      <c r="BJ21" s="19" t="e">
        <f t="shared" si="23"/>
        <v>#REF!</v>
      </c>
      <c r="BK21" s="19" t="e">
        <f t="shared" si="24"/>
        <v>#REF!</v>
      </c>
      <c r="BL21" s="19">
        <f t="shared" si="25"/>
        <v>2</v>
      </c>
    </row>
    <row r="22" spans="1:64" ht="15.75" customHeight="1" x14ac:dyDescent="0.25">
      <c r="A22" s="14">
        <f t="shared" si="26"/>
        <v>77.777777777777786</v>
      </c>
      <c r="B22" s="14" t="e">
        <f t="shared" ref="B22:C22" si="49">SUM(#REF!/#REF!)*100</f>
        <v>#REF!</v>
      </c>
      <c r="C22" s="14" t="e">
        <f t="shared" si="49"/>
        <v>#REF!</v>
      </c>
      <c r="D22" s="14">
        <f t="shared" si="1"/>
        <v>0</v>
      </c>
      <c r="E22" s="14" t="e">
        <f t="shared" si="2"/>
        <v>#REF!</v>
      </c>
      <c r="F22" s="14" t="e">
        <f t="shared" si="3"/>
        <v>#REF!</v>
      </c>
      <c r="G22" s="14" t="e">
        <f t="shared" si="4"/>
        <v>#REF!</v>
      </c>
      <c r="H22" s="14" t="e">
        <f t="shared" si="5"/>
        <v>#REF!</v>
      </c>
      <c r="I22" s="14" t="e">
        <f t="shared" si="6"/>
        <v>#REF!</v>
      </c>
      <c r="J22" s="14" t="e">
        <f t="shared" si="7"/>
        <v>#REF!</v>
      </c>
      <c r="K22" s="3" t="s">
        <v>66</v>
      </c>
      <c r="L22" s="3" t="s">
        <v>108</v>
      </c>
      <c r="M22" s="3" t="s">
        <v>73</v>
      </c>
      <c r="N22" s="17" t="s">
        <v>109</v>
      </c>
      <c r="O22" s="18" t="s">
        <v>70</v>
      </c>
      <c r="P22" s="3" t="s">
        <v>83</v>
      </c>
      <c r="Q22" s="3" t="s">
        <v>71</v>
      </c>
      <c r="R22" s="3" t="s">
        <v>71</v>
      </c>
      <c r="S22" s="3" t="s">
        <v>71</v>
      </c>
      <c r="T22" s="3" t="s">
        <v>71</v>
      </c>
      <c r="U22" s="3" t="s">
        <v>71</v>
      </c>
      <c r="V22" s="3" t="s">
        <v>71</v>
      </c>
      <c r="W22" s="3" t="s">
        <v>71</v>
      </c>
      <c r="X22" s="3" t="s">
        <v>71</v>
      </c>
      <c r="Y22" s="3" t="s">
        <v>71</v>
      </c>
      <c r="Z22" s="3" t="s">
        <v>71</v>
      </c>
      <c r="AA22" s="3" t="s">
        <v>71</v>
      </c>
      <c r="AB22" s="3" t="s">
        <v>71</v>
      </c>
      <c r="AC22" s="3" t="s">
        <v>71</v>
      </c>
      <c r="AD22" s="3" t="s">
        <v>71</v>
      </c>
      <c r="AE22" s="3" t="s">
        <v>71</v>
      </c>
      <c r="AF22" s="3" t="s">
        <v>71</v>
      </c>
      <c r="AG22" s="3" t="s">
        <v>71</v>
      </c>
      <c r="AH22" s="3" t="s">
        <v>71</v>
      </c>
      <c r="AI22" s="3" t="s">
        <v>71</v>
      </c>
      <c r="AJ22" s="3" t="s">
        <v>71</v>
      </c>
      <c r="AK22" s="3" t="s">
        <v>71</v>
      </c>
      <c r="AL22" s="3" t="s">
        <v>71</v>
      </c>
      <c r="AM22" s="3">
        <f t="shared" si="43"/>
        <v>45</v>
      </c>
      <c r="AN22" s="3">
        <f t="shared" si="44"/>
        <v>35</v>
      </c>
      <c r="AO22" s="3">
        <f t="shared" si="30"/>
        <v>5</v>
      </c>
      <c r="AP22" s="3">
        <f t="shared" si="31"/>
        <v>1</v>
      </c>
      <c r="AR22" s="3">
        <f t="shared" si="32"/>
        <v>11</v>
      </c>
      <c r="AS22" s="3">
        <f t="shared" si="33"/>
        <v>0</v>
      </c>
      <c r="AT22" s="3">
        <f t="shared" si="34"/>
        <v>2</v>
      </c>
      <c r="AU22" s="3" t="e">
        <f t="shared" si="8"/>
        <v>#REF!</v>
      </c>
      <c r="AV22" s="3" t="e">
        <f t="shared" si="9"/>
        <v>#REF!</v>
      </c>
      <c r="AW22" s="3">
        <f t="shared" si="10"/>
        <v>2</v>
      </c>
      <c r="AX22" s="3" t="e">
        <f t="shared" si="11"/>
        <v>#REF!</v>
      </c>
      <c r="AY22" s="3" t="e">
        <f t="shared" si="12"/>
        <v>#REF!</v>
      </c>
      <c r="AZ22" s="3">
        <f t="shared" si="13"/>
        <v>2</v>
      </c>
      <c r="BA22" s="3" t="e">
        <f t="shared" si="14"/>
        <v>#REF!</v>
      </c>
      <c r="BB22" s="3" t="e">
        <f t="shared" si="15"/>
        <v>#REF!</v>
      </c>
      <c r="BC22" s="3">
        <f t="shared" si="16"/>
        <v>2</v>
      </c>
      <c r="BD22" s="3" t="e">
        <f t="shared" si="17"/>
        <v>#REF!</v>
      </c>
      <c r="BE22" s="3" t="e">
        <f t="shared" si="18"/>
        <v>#REF!</v>
      </c>
      <c r="BF22" s="3">
        <f t="shared" si="19"/>
        <v>2</v>
      </c>
      <c r="BG22" s="19" t="e">
        <f t="shared" si="20"/>
        <v>#REF!</v>
      </c>
      <c r="BH22" s="19" t="e">
        <f t="shared" si="21"/>
        <v>#REF!</v>
      </c>
      <c r="BI22" s="19">
        <f t="shared" si="22"/>
        <v>2</v>
      </c>
      <c r="BJ22" s="19" t="e">
        <f t="shared" si="23"/>
        <v>#REF!</v>
      </c>
      <c r="BK22" s="19" t="e">
        <f t="shared" si="24"/>
        <v>#REF!</v>
      </c>
      <c r="BL22" s="19">
        <f t="shared" si="25"/>
        <v>2</v>
      </c>
    </row>
    <row r="23" spans="1:64" ht="15.75" customHeight="1" x14ac:dyDescent="0.25">
      <c r="A23" s="14">
        <f t="shared" si="26"/>
        <v>80</v>
      </c>
      <c r="B23" s="14" t="e">
        <f t="shared" ref="B23:C23" si="50">SUM(#REF!/#REF!)*100</f>
        <v>#REF!</v>
      </c>
      <c r="C23" s="14" t="e">
        <f t="shared" si="50"/>
        <v>#REF!</v>
      </c>
      <c r="D23" s="14">
        <f t="shared" si="1"/>
        <v>0</v>
      </c>
      <c r="E23" s="14" t="e">
        <f t="shared" si="2"/>
        <v>#REF!</v>
      </c>
      <c r="F23" s="14" t="e">
        <f t="shared" si="3"/>
        <v>#REF!</v>
      </c>
      <c r="G23" s="14" t="e">
        <f t="shared" si="4"/>
        <v>#REF!</v>
      </c>
      <c r="H23" s="14" t="e">
        <f t="shared" si="5"/>
        <v>#REF!</v>
      </c>
      <c r="I23" s="14" t="e">
        <f t="shared" si="6"/>
        <v>#REF!</v>
      </c>
      <c r="J23" s="14" t="e">
        <f t="shared" si="7"/>
        <v>#REF!</v>
      </c>
      <c r="K23" s="3" t="s">
        <v>66</v>
      </c>
      <c r="L23" s="3" t="s">
        <v>110</v>
      </c>
      <c r="M23" s="3" t="s">
        <v>111</v>
      </c>
      <c r="N23" s="17" t="s">
        <v>112</v>
      </c>
      <c r="O23" s="18" t="s">
        <v>70</v>
      </c>
      <c r="P23" s="3" t="s">
        <v>71</v>
      </c>
      <c r="Q23" s="3" t="s">
        <v>71</v>
      </c>
      <c r="R23" s="3" t="s">
        <v>71</v>
      </c>
      <c r="S23" s="3" t="s">
        <v>71</v>
      </c>
      <c r="T23" s="3" t="s">
        <v>71</v>
      </c>
      <c r="U23" s="3" t="s">
        <v>71</v>
      </c>
      <c r="V23" s="3" t="s">
        <v>71</v>
      </c>
      <c r="W23" s="3" t="s">
        <v>71</v>
      </c>
      <c r="X23" s="3" t="s">
        <v>71</v>
      </c>
      <c r="Y23" s="3" t="s">
        <v>71</v>
      </c>
      <c r="Z23" s="3" t="s">
        <v>71</v>
      </c>
      <c r="AA23" s="3" t="s">
        <v>71</v>
      </c>
      <c r="AB23" s="3" t="s">
        <v>71</v>
      </c>
      <c r="AC23" s="3" t="s">
        <v>71</v>
      </c>
      <c r="AD23" s="3" t="s">
        <v>71</v>
      </c>
      <c r="AE23" s="3" t="s">
        <v>71</v>
      </c>
      <c r="AF23" s="3" t="s">
        <v>71</v>
      </c>
      <c r="AG23" s="3" t="s">
        <v>71</v>
      </c>
      <c r="AH23" s="3" t="s">
        <v>71</v>
      </c>
      <c r="AI23" s="3" t="s">
        <v>71</v>
      </c>
      <c r="AJ23" s="3" t="s">
        <v>71</v>
      </c>
      <c r="AK23" s="3" t="s">
        <v>71</v>
      </c>
      <c r="AL23" s="3" t="s">
        <v>71</v>
      </c>
      <c r="AM23" s="3">
        <f t="shared" si="43"/>
        <v>50</v>
      </c>
      <c r="AN23" s="3">
        <f t="shared" si="44"/>
        <v>40</v>
      </c>
      <c r="AO23" s="3">
        <f t="shared" si="30"/>
        <v>0</v>
      </c>
      <c r="AP23" s="3">
        <f t="shared" si="31"/>
        <v>1</v>
      </c>
      <c r="AR23" s="3">
        <f t="shared" si="32"/>
        <v>16</v>
      </c>
      <c r="AS23" s="3">
        <f t="shared" si="33"/>
        <v>0</v>
      </c>
      <c r="AT23" s="3">
        <f t="shared" si="34"/>
        <v>2</v>
      </c>
      <c r="AU23" s="3" t="e">
        <f t="shared" si="8"/>
        <v>#REF!</v>
      </c>
      <c r="AV23" s="3" t="e">
        <f t="shared" si="9"/>
        <v>#REF!</v>
      </c>
      <c r="AW23" s="3">
        <f t="shared" si="10"/>
        <v>2</v>
      </c>
      <c r="AX23" s="3" t="e">
        <f t="shared" si="11"/>
        <v>#REF!</v>
      </c>
      <c r="AY23" s="3" t="e">
        <f t="shared" si="12"/>
        <v>#REF!</v>
      </c>
      <c r="AZ23" s="3">
        <f t="shared" si="13"/>
        <v>2</v>
      </c>
      <c r="BA23" s="3" t="e">
        <f t="shared" si="14"/>
        <v>#REF!</v>
      </c>
      <c r="BB23" s="3" t="e">
        <f t="shared" si="15"/>
        <v>#REF!</v>
      </c>
      <c r="BC23" s="3">
        <f t="shared" si="16"/>
        <v>2</v>
      </c>
      <c r="BD23" s="3" t="e">
        <f t="shared" si="17"/>
        <v>#REF!</v>
      </c>
      <c r="BE23" s="3" t="e">
        <f t="shared" si="18"/>
        <v>#REF!</v>
      </c>
      <c r="BF23" s="3">
        <f t="shared" si="19"/>
        <v>2</v>
      </c>
      <c r="BG23" s="19" t="e">
        <f t="shared" si="20"/>
        <v>#REF!</v>
      </c>
      <c r="BH23" s="19" t="e">
        <f t="shared" si="21"/>
        <v>#REF!</v>
      </c>
      <c r="BI23" s="19">
        <f t="shared" si="22"/>
        <v>2</v>
      </c>
      <c r="BJ23" s="19" t="e">
        <f t="shared" si="23"/>
        <v>#REF!</v>
      </c>
      <c r="BK23" s="19" t="e">
        <f t="shared" si="24"/>
        <v>#REF!</v>
      </c>
      <c r="BL23" s="19">
        <f t="shared" si="25"/>
        <v>2</v>
      </c>
    </row>
    <row r="24" spans="1:64" ht="15.75" customHeight="1" x14ac:dyDescent="0.25">
      <c r="A24" s="14">
        <f t="shared" si="26"/>
        <v>78.723404255319153</v>
      </c>
      <c r="B24" s="14" t="e">
        <f t="shared" ref="B24:C24" si="51">SUM(#REF!/#REF!)*100</f>
        <v>#REF!</v>
      </c>
      <c r="C24" s="14" t="e">
        <f t="shared" si="51"/>
        <v>#REF!</v>
      </c>
      <c r="D24" s="14">
        <f t="shared" si="1"/>
        <v>0</v>
      </c>
      <c r="E24" s="14" t="e">
        <f t="shared" si="2"/>
        <v>#REF!</v>
      </c>
      <c r="F24" s="14" t="e">
        <f t="shared" si="3"/>
        <v>#REF!</v>
      </c>
      <c r="G24" s="14" t="e">
        <f t="shared" si="4"/>
        <v>#REF!</v>
      </c>
      <c r="H24" s="14" t="e">
        <f t="shared" si="5"/>
        <v>#REF!</v>
      </c>
      <c r="I24" s="14" t="e">
        <f t="shared" si="6"/>
        <v>#REF!</v>
      </c>
      <c r="J24" s="14" t="e">
        <f t="shared" si="7"/>
        <v>#REF!</v>
      </c>
      <c r="K24" s="3" t="s">
        <v>66</v>
      </c>
      <c r="L24" s="3" t="s">
        <v>113</v>
      </c>
      <c r="M24" s="3" t="s">
        <v>114</v>
      </c>
      <c r="N24" s="17" t="s">
        <v>115</v>
      </c>
      <c r="O24" s="18" t="s">
        <v>70</v>
      </c>
      <c r="P24" s="3" t="s">
        <v>71</v>
      </c>
      <c r="Q24" s="3" t="s">
        <v>71</v>
      </c>
      <c r="R24" s="3" t="s">
        <v>71</v>
      </c>
      <c r="S24" s="3" t="s">
        <v>71</v>
      </c>
      <c r="T24" s="3" t="s">
        <v>71</v>
      </c>
      <c r="U24" s="3" t="s">
        <v>71</v>
      </c>
      <c r="V24" s="3" t="s">
        <v>71</v>
      </c>
      <c r="W24" s="3" t="s">
        <v>71</v>
      </c>
      <c r="X24" s="3" t="s">
        <v>71</v>
      </c>
      <c r="Y24" s="3" t="s">
        <v>71</v>
      </c>
      <c r="Z24" s="3" t="s">
        <v>71</v>
      </c>
      <c r="AA24" s="3" t="s">
        <v>71</v>
      </c>
      <c r="AB24" s="3" t="s">
        <v>71</v>
      </c>
      <c r="AC24" s="3" t="s">
        <v>83</v>
      </c>
      <c r="AD24" s="3" t="s">
        <v>71</v>
      </c>
      <c r="AE24" s="3" t="s">
        <v>71</v>
      </c>
      <c r="AF24" s="3" t="s">
        <v>71</v>
      </c>
      <c r="AG24" s="3" t="s">
        <v>71</v>
      </c>
      <c r="AH24" s="3" t="s">
        <v>71</v>
      </c>
      <c r="AI24" s="3" t="s">
        <v>71</v>
      </c>
      <c r="AJ24" s="3" t="s">
        <v>83</v>
      </c>
      <c r="AK24" s="3" t="s">
        <v>71</v>
      </c>
      <c r="AL24" s="3" t="s">
        <v>71</v>
      </c>
      <c r="AM24" s="3">
        <f t="shared" si="43"/>
        <v>47</v>
      </c>
      <c r="AN24" s="3">
        <f t="shared" si="44"/>
        <v>37</v>
      </c>
      <c r="AO24" s="3">
        <f t="shared" si="30"/>
        <v>2</v>
      </c>
      <c r="AP24" s="3">
        <f t="shared" si="31"/>
        <v>1</v>
      </c>
      <c r="AR24" s="3">
        <f t="shared" si="32"/>
        <v>15</v>
      </c>
      <c r="AS24" s="3">
        <f t="shared" si="33"/>
        <v>0</v>
      </c>
      <c r="AT24" s="3">
        <f t="shared" si="34"/>
        <v>2</v>
      </c>
      <c r="AU24" s="3" t="e">
        <f t="shared" si="8"/>
        <v>#REF!</v>
      </c>
      <c r="AV24" s="3" t="e">
        <f t="shared" si="9"/>
        <v>#REF!</v>
      </c>
      <c r="AW24" s="3">
        <f t="shared" si="10"/>
        <v>2</v>
      </c>
      <c r="AX24" s="3" t="e">
        <f t="shared" si="11"/>
        <v>#REF!</v>
      </c>
      <c r="AY24" s="3" t="e">
        <f t="shared" si="12"/>
        <v>#REF!</v>
      </c>
      <c r="AZ24" s="3">
        <f t="shared" si="13"/>
        <v>2</v>
      </c>
      <c r="BA24" s="3" t="e">
        <f t="shared" si="14"/>
        <v>#REF!</v>
      </c>
      <c r="BB24" s="3" t="e">
        <f t="shared" si="15"/>
        <v>#REF!</v>
      </c>
      <c r="BC24" s="3">
        <f t="shared" si="16"/>
        <v>2</v>
      </c>
      <c r="BD24" s="3" t="e">
        <f t="shared" si="17"/>
        <v>#REF!</v>
      </c>
      <c r="BE24" s="3" t="e">
        <f t="shared" si="18"/>
        <v>#REF!</v>
      </c>
      <c r="BF24" s="3">
        <f t="shared" si="19"/>
        <v>2</v>
      </c>
      <c r="BG24" s="19" t="e">
        <f t="shared" si="20"/>
        <v>#REF!</v>
      </c>
      <c r="BH24" s="19" t="e">
        <f t="shared" si="21"/>
        <v>#REF!</v>
      </c>
      <c r="BI24" s="19">
        <f t="shared" si="22"/>
        <v>2</v>
      </c>
      <c r="BJ24" s="19" t="e">
        <f t="shared" si="23"/>
        <v>#REF!</v>
      </c>
      <c r="BK24" s="19" t="e">
        <f t="shared" si="24"/>
        <v>#REF!</v>
      </c>
      <c r="BL24" s="19">
        <f t="shared" si="25"/>
        <v>2</v>
      </c>
    </row>
    <row r="25" spans="1:64" ht="15.75" customHeight="1" x14ac:dyDescent="0.25">
      <c r="A25" s="14">
        <f t="shared" si="26"/>
        <v>80</v>
      </c>
      <c r="B25" s="14" t="e">
        <f t="shared" ref="B25:C25" si="52">SUM(#REF!/#REF!)*100</f>
        <v>#REF!</v>
      </c>
      <c r="C25" s="14" t="e">
        <f t="shared" si="52"/>
        <v>#REF!</v>
      </c>
      <c r="D25" s="14">
        <f t="shared" si="1"/>
        <v>0</v>
      </c>
      <c r="E25" s="14" t="e">
        <f t="shared" si="2"/>
        <v>#REF!</v>
      </c>
      <c r="F25" s="14" t="e">
        <f t="shared" si="3"/>
        <v>#REF!</v>
      </c>
      <c r="G25" s="14" t="e">
        <f t="shared" si="4"/>
        <v>#REF!</v>
      </c>
      <c r="H25" s="14" t="e">
        <f t="shared" si="5"/>
        <v>#REF!</v>
      </c>
      <c r="I25" s="14" t="e">
        <f t="shared" si="6"/>
        <v>#REF!</v>
      </c>
      <c r="J25" s="14" t="e">
        <f t="shared" si="7"/>
        <v>#REF!</v>
      </c>
      <c r="K25" s="3" t="s">
        <v>66</v>
      </c>
      <c r="L25" s="3" t="s">
        <v>116</v>
      </c>
      <c r="M25" s="3" t="s">
        <v>117</v>
      </c>
      <c r="N25" s="17" t="s">
        <v>118</v>
      </c>
      <c r="O25" s="18" t="s">
        <v>70</v>
      </c>
      <c r="P25" s="3" t="s">
        <v>71</v>
      </c>
      <c r="Q25" s="3" t="s">
        <v>71</v>
      </c>
      <c r="R25" s="3" t="s">
        <v>71</v>
      </c>
      <c r="S25" s="3" t="s">
        <v>71</v>
      </c>
      <c r="T25" s="3" t="s">
        <v>71</v>
      </c>
      <c r="U25" s="3" t="s">
        <v>71</v>
      </c>
      <c r="V25" s="3" t="s">
        <v>71</v>
      </c>
      <c r="W25" s="3" t="s">
        <v>71</v>
      </c>
      <c r="X25" s="3" t="s">
        <v>71</v>
      </c>
      <c r="Y25" s="3" t="s">
        <v>71</v>
      </c>
      <c r="Z25" s="3" t="s">
        <v>71</v>
      </c>
      <c r="AA25" s="3" t="s">
        <v>71</v>
      </c>
      <c r="AB25" s="3" t="s">
        <v>71</v>
      </c>
      <c r="AC25" s="3" t="s">
        <v>71</v>
      </c>
      <c r="AD25" s="3" t="s">
        <v>71</v>
      </c>
      <c r="AE25" s="3" t="s">
        <v>71</v>
      </c>
      <c r="AF25" s="3" t="s">
        <v>71</v>
      </c>
      <c r="AG25" s="3" t="s">
        <v>71</v>
      </c>
      <c r="AH25" s="3" t="s">
        <v>71</v>
      </c>
      <c r="AI25" s="3" t="s">
        <v>71</v>
      </c>
      <c r="AJ25" s="3" t="s">
        <v>71</v>
      </c>
      <c r="AK25" s="3" t="s">
        <v>71</v>
      </c>
      <c r="AL25" s="3" t="s">
        <v>71</v>
      </c>
      <c r="AM25" s="3">
        <f t="shared" si="43"/>
        <v>50</v>
      </c>
      <c r="AN25" s="3">
        <f t="shared" si="44"/>
        <v>40</v>
      </c>
      <c r="AO25" s="3">
        <f t="shared" si="30"/>
        <v>0</v>
      </c>
      <c r="AP25" s="3">
        <f t="shared" si="31"/>
        <v>1</v>
      </c>
      <c r="AR25" s="3">
        <f t="shared" si="32"/>
        <v>16</v>
      </c>
      <c r="AS25" s="3">
        <f t="shared" si="33"/>
        <v>0</v>
      </c>
      <c r="AT25" s="3">
        <f t="shared" si="34"/>
        <v>2</v>
      </c>
      <c r="AU25" s="3" t="e">
        <f t="shared" si="8"/>
        <v>#REF!</v>
      </c>
      <c r="AV25" s="3" t="e">
        <f t="shared" si="9"/>
        <v>#REF!</v>
      </c>
      <c r="AW25" s="3">
        <f t="shared" si="10"/>
        <v>2</v>
      </c>
      <c r="AX25" s="3" t="e">
        <f t="shared" si="11"/>
        <v>#REF!</v>
      </c>
      <c r="AY25" s="3" t="e">
        <f t="shared" si="12"/>
        <v>#REF!</v>
      </c>
      <c r="AZ25" s="3">
        <f t="shared" si="13"/>
        <v>2</v>
      </c>
      <c r="BA25" s="3" t="e">
        <f t="shared" si="14"/>
        <v>#REF!</v>
      </c>
      <c r="BB25" s="3" t="e">
        <f t="shared" si="15"/>
        <v>#REF!</v>
      </c>
      <c r="BC25" s="3">
        <f t="shared" si="16"/>
        <v>2</v>
      </c>
      <c r="BD25" s="3" t="e">
        <f t="shared" si="17"/>
        <v>#REF!</v>
      </c>
      <c r="BE25" s="3" t="e">
        <f t="shared" si="18"/>
        <v>#REF!</v>
      </c>
      <c r="BF25" s="3">
        <f t="shared" si="19"/>
        <v>2</v>
      </c>
      <c r="BG25" s="19" t="e">
        <f t="shared" si="20"/>
        <v>#REF!</v>
      </c>
      <c r="BH25" s="19" t="e">
        <f t="shared" si="21"/>
        <v>#REF!</v>
      </c>
      <c r="BI25" s="19">
        <f t="shared" si="22"/>
        <v>2</v>
      </c>
      <c r="BJ25" s="19" t="e">
        <f t="shared" si="23"/>
        <v>#REF!</v>
      </c>
      <c r="BK25" s="19" t="e">
        <f t="shared" si="24"/>
        <v>#REF!</v>
      </c>
      <c r="BL25" s="19">
        <f t="shared" si="25"/>
        <v>2</v>
      </c>
    </row>
    <row r="26" spans="1:64" ht="15.75" customHeight="1" x14ac:dyDescent="0.25">
      <c r="A26" s="14">
        <f t="shared" si="26"/>
        <v>80</v>
      </c>
      <c r="B26" s="14" t="e">
        <f t="shared" ref="B26:C26" si="53">SUM(#REF!/#REF!)*100</f>
        <v>#REF!</v>
      </c>
      <c r="C26" s="14" t="e">
        <f t="shared" si="53"/>
        <v>#REF!</v>
      </c>
      <c r="D26" s="14">
        <f t="shared" si="1"/>
        <v>0</v>
      </c>
      <c r="E26" s="14" t="e">
        <f t="shared" si="2"/>
        <v>#REF!</v>
      </c>
      <c r="F26" s="14" t="e">
        <f t="shared" si="3"/>
        <v>#REF!</v>
      </c>
      <c r="G26" s="14" t="e">
        <f t="shared" si="4"/>
        <v>#REF!</v>
      </c>
      <c r="H26" s="14" t="e">
        <f t="shared" si="5"/>
        <v>#REF!</v>
      </c>
      <c r="I26" s="14" t="e">
        <f t="shared" si="6"/>
        <v>#REF!</v>
      </c>
      <c r="J26" s="14" t="e">
        <f t="shared" si="7"/>
        <v>#REF!</v>
      </c>
      <c r="K26" s="3" t="s">
        <v>66</v>
      </c>
      <c r="L26" s="3" t="s">
        <v>119</v>
      </c>
      <c r="M26" s="3" t="s">
        <v>120</v>
      </c>
      <c r="N26" s="17" t="s">
        <v>121</v>
      </c>
      <c r="O26" s="18" t="s">
        <v>70</v>
      </c>
      <c r="P26" s="3" t="s">
        <v>71</v>
      </c>
      <c r="Q26" s="3" t="s">
        <v>71</v>
      </c>
      <c r="R26" s="3" t="s">
        <v>71</v>
      </c>
      <c r="S26" s="3" t="s">
        <v>71</v>
      </c>
      <c r="T26" s="3" t="s">
        <v>71</v>
      </c>
      <c r="U26" s="3" t="s">
        <v>71</v>
      </c>
      <c r="V26" s="3" t="s">
        <v>71</v>
      </c>
      <c r="W26" s="3" t="s">
        <v>71</v>
      </c>
      <c r="X26" s="3" t="s">
        <v>71</v>
      </c>
      <c r="Y26" s="3" t="s">
        <v>71</v>
      </c>
      <c r="Z26" s="3" t="s">
        <v>71</v>
      </c>
      <c r="AA26" s="3" t="s">
        <v>71</v>
      </c>
      <c r="AB26" s="3" t="s">
        <v>71</v>
      </c>
      <c r="AC26" s="3" t="s">
        <v>71</v>
      </c>
      <c r="AD26" s="3" t="s">
        <v>71</v>
      </c>
      <c r="AE26" s="3" t="s">
        <v>71</v>
      </c>
      <c r="AF26" s="3" t="s">
        <v>71</v>
      </c>
      <c r="AG26" s="3" t="s">
        <v>71</v>
      </c>
      <c r="AH26" s="3" t="s">
        <v>71</v>
      </c>
      <c r="AI26" s="3" t="s">
        <v>71</v>
      </c>
      <c r="AJ26" s="3" t="s">
        <v>71</v>
      </c>
      <c r="AK26" s="3" t="s">
        <v>71</v>
      </c>
      <c r="AL26" s="3" t="s">
        <v>71</v>
      </c>
      <c r="AM26" s="3">
        <f t="shared" si="43"/>
        <v>50</v>
      </c>
      <c r="AN26" s="3">
        <f t="shared" si="44"/>
        <v>40</v>
      </c>
      <c r="AO26" s="3">
        <f t="shared" si="30"/>
        <v>0</v>
      </c>
      <c r="AP26" s="3">
        <f t="shared" si="31"/>
        <v>1</v>
      </c>
      <c r="AR26" s="3">
        <f t="shared" si="32"/>
        <v>16</v>
      </c>
      <c r="AS26" s="3">
        <f t="shared" si="33"/>
        <v>0</v>
      </c>
      <c r="AT26" s="3">
        <f t="shared" si="34"/>
        <v>2</v>
      </c>
      <c r="AU26" s="3" t="e">
        <f t="shared" si="8"/>
        <v>#REF!</v>
      </c>
      <c r="AV26" s="3" t="e">
        <f t="shared" si="9"/>
        <v>#REF!</v>
      </c>
      <c r="AW26" s="3">
        <f t="shared" si="10"/>
        <v>2</v>
      </c>
      <c r="AX26" s="3" t="e">
        <f t="shared" si="11"/>
        <v>#REF!</v>
      </c>
      <c r="AY26" s="3" t="e">
        <f t="shared" si="12"/>
        <v>#REF!</v>
      </c>
      <c r="AZ26" s="3">
        <f t="shared" si="13"/>
        <v>2</v>
      </c>
      <c r="BA26" s="3" t="e">
        <f t="shared" si="14"/>
        <v>#REF!</v>
      </c>
      <c r="BB26" s="3" t="e">
        <f t="shared" si="15"/>
        <v>#REF!</v>
      </c>
      <c r="BC26" s="3">
        <f t="shared" si="16"/>
        <v>2</v>
      </c>
      <c r="BD26" s="3" t="e">
        <f t="shared" si="17"/>
        <v>#REF!</v>
      </c>
      <c r="BE26" s="3" t="e">
        <f t="shared" si="18"/>
        <v>#REF!</v>
      </c>
      <c r="BF26" s="3">
        <f t="shared" si="19"/>
        <v>2</v>
      </c>
      <c r="BG26" s="19" t="e">
        <f t="shared" si="20"/>
        <v>#REF!</v>
      </c>
      <c r="BH26" s="19" t="e">
        <f t="shared" si="21"/>
        <v>#REF!</v>
      </c>
      <c r="BI26" s="19">
        <f t="shared" si="22"/>
        <v>2</v>
      </c>
      <c r="BJ26" s="19" t="e">
        <f t="shared" si="23"/>
        <v>#REF!</v>
      </c>
      <c r="BK26" s="19" t="e">
        <f t="shared" si="24"/>
        <v>#REF!</v>
      </c>
      <c r="BL26" s="19">
        <f t="shared" si="25"/>
        <v>2</v>
      </c>
    </row>
    <row r="27" spans="1:64" ht="15.75" customHeight="1" x14ac:dyDescent="0.25">
      <c r="A27" s="14">
        <f t="shared" si="26"/>
        <v>80</v>
      </c>
      <c r="B27" s="14" t="e">
        <f t="shared" ref="B27:C27" si="54">SUM(#REF!/#REF!)*100</f>
        <v>#REF!</v>
      </c>
      <c r="C27" s="14" t="e">
        <f t="shared" si="54"/>
        <v>#REF!</v>
      </c>
      <c r="D27" s="14">
        <f t="shared" si="1"/>
        <v>0</v>
      </c>
      <c r="E27" s="14" t="e">
        <f t="shared" si="2"/>
        <v>#REF!</v>
      </c>
      <c r="F27" s="14" t="e">
        <f t="shared" si="3"/>
        <v>#REF!</v>
      </c>
      <c r="G27" s="14" t="e">
        <f t="shared" si="4"/>
        <v>#REF!</v>
      </c>
      <c r="H27" s="14" t="e">
        <f t="shared" si="5"/>
        <v>#REF!</v>
      </c>
      <c r="I27" s="14" t="e">
        <f t="shared" si="6"/>
        <v>#REF!</v>
      </c>
      <c r="J27" s="14" t="e">
        <f t="shared" si="7"/>
        <v>#REF!</v>
      </c>
      <c r="K27" s="3" t="s">
        <v>66</v>
      </c>
      <c r="L27" s="3" t="s">
        <v>122</v>
      </c>
      <c r="M27" s="3" t="s">
        <v>123</v>
      </c>
      <c r="N27" s="17" t="s">
        <v>115</v>
      </c>
      <c r="O27" s="18" t="s">
        <v>70</v>
      </c>
      <c r="P27" s="3" t="s">
        <v>71</v>
      </c>
      <c r="Q27" s="3" t="s">
        <v>71</v>
      </c>
      <c r="R27" s="3" t="s">
        <v>71</v>
      </c>
      <c r="S27" s="3" t="s">
        <v>71</v>
      </c>
      <c r="T27" s="3" t="s">
        <v>71</v>
      </c>
      <c r="U27" s="3" t="s">
        <v>71</v>
      </c>
      <c r="V27" s="3" t="s">
        <v>71</v>
      </c>
      <c r="W27" s="3" t="s">
        <v>71</v>
      </c>
      <c r="X27" s="3" t="s">
        <v>71</v>
      </c>
      <c r="Y27" s="3" t="s">
        <v>71</v>
      </c>
      <c r="Z27" s="3" t="s">
        <v>71</v>
      </c>
      <c r="AA27" s="3" t="s">
        <v>71</v>
      </c>
      <c r="AB27" s="3" t="s">
        <v>71</v>
      </c>
      <c r="AC27" s="3" t="s">
        <v>71</v>
      </c>
      <c r="AD27" s="3" t="s">
        <v>71</v>
      </c>
      <c r="AE27" s="3" t="s">
        <v>71</v>
      </c>
      <c r="AF27" s="3" t="s">
        <v>71</v>
      </c>
      <c r="AG27" s="3" t="s">
        <v>71</v>
      </c>
      <c r="AH27" s="3" t="s">
        <v>71</v>
      </c>
      <c r="AI27" s="3" t="s">
        <v>71</v>
      </c>
      <c r="AJ27" s="3" t="s">
        <v>71</v>
      </c>
      <c r="AK27" s="3" t="s">
        <v>71</v>
      </c>
      <c r="AL27" s="3" t="s">
        <v>71</v>
      </c>
      <c r="AM27" s="3">
        <f t="shared" si="43"/>
        <v>50</v>
      </c>
      <c r="AN27" s="3">
        <f t="shared" si="44"/>
        <v>40</v>
      </c>
      <c r="AO27" s="3">
        <f t="shared" si="30"/>
        <v>0</v>
      </c>
      <c r="AP27" s="3">
        <f t="shared" si="31"/>
        <v>1</v>
      </c>
      <c r="AR27" s="3">
        <f t="shared" si="32"/>
        <v>16</v>
      </c>
      <c r="AS27" s="3">
        <f t="shared" si="33"/>
        <v>0</v>
      </c>
      <c r="AT27" s="3">
        <f t="shared" si="34"/>
        <v>2</v>
      </c>
      <c r="AU27" s="3" t="e">
        <f t="shared" si="8"/>
        <v>#REF!</v>
      </c>
      <c r="AV27" s="3" t="e">
        <f t="shared" si="9"/>
        <v>#REF!</v>
      </c>
      <c r="AW27" s="3">
        <f t="shared" si="10"/>
        <v>2</v>
      </c>
      <c r="AX27" s="3" t="e">
        <f t="shared" si="11"/>
        <v>#REF!</v>
      </c>
      <c r="AY27" s="3" t="e">
        <f t="shared" si="12"/>
        <v>#REF!</v>
      </c>
      <c r="AZ27" s="3">
        <f t="shared" si="13"/>
        <v>2</v>
      </c>
      <c r="BA27" s="3" t="e">
        <f t="shared" si="14"/>
        <v>#REF!</v>
      </c>
      <c r="BB27" s="3" t="e">
        <f t="shared" si="15"/>
        <v>#REF!</v>
      </c>
      <c r="BC27" s="3">
        <f t="shared" si="16"/>
        <v>2</v>
      </c>
      <c r="BD27" s="3" t="e">
        <f t="shared" si="17"/>
        <v>#REF!</v>
      </c>
      <c r="BE27" s="3" t="e">
        <f t="shared" si="18"/>
        <v>#REF!</v>
      </c>
      <c r="BF27" s="3">
        <f t="shared" si="19"/>
        <v>2</v>
      </c>
      <c r="BG27" s="19" t="e">
        <f t="shared" si="20"/>
        <v>#REF!</v>
      </c>
      <c r="BH27" s="19" t="e">
        <f t="shared" si="21"/>
        <v>#REF!</v>
      </c>
      <c r="BI27" s="19">
        <f t="shared" si="22"/>
        <v>2</v>
      </c>
      <c r="BJ27" s="19" t="e">
        <f t="shared" si="23"/>
        <v>#REF!</v>
      </c>
      <c r="BK27" s="19" t="e">
        <f t="shared" si="24"/>
        <v>#REF!</v>
      </c>
      <c r="BL27" s="19">
        <f t="shared" si="25"/>
        <v>2</v>
      </c>
    </row>
    <row r="28" spans="1:64" ht="15.75" customHeight="1" x14ac:dyDescent="0.25">
      <c r="A28" s="14">
        <f t="shared" si="26"/>
        <v>77.272727272727266</v>
      </c>
      <c r="B28" s="14" t="e">
        <f t="shared" ref="B28:C28" si="55">SUM(#REF!/#REF!)*100</f>
        <v>#REF!</v>
      </c>
      <c r="C28" s="14" t="e">
        <f t="shared" si="55"/>
        <v>#REF!</v>
      </c>
      <c r="D28" s="14">
        <f t="shared" si="1"/>
        <v>0</v>
      </c>
      <c r="E28" s="14" t="e">
        <f t="shared" si="2"/>
        <v>#REF!</v>
      </c>
      <c r="F28" s="14" t="e">
        <f t="shared" si="3"/>
        <v>#REF!</v>
      </c>
      <c r="G28" s="14" t="e">
        <f t="shared" si="4"/>
        <v>#REF!</v>
      </c>
      <c r="H28" s="14" t="e">
        <f t="shared" si="5"/>
        <v>#REF!</v>
      </c>
      <c r="I28" s="14" t="e">
        <f t="shared" si="6"/>
        <v>#REF!</v>
      </c>
      <c r="J28" s="14" t="e">
        <f t="shared" si="7"/>
        <v>#REF!</v>
      </c>
      <c r="K28" s="3" t="s">
        <v>66</v>
      </c>
      <c r="L28" s="3" t="s">
        <v>124</v>
      </c>
      <c r="M28" s="3" t="s">
        <v>91</v>
      </c>
      <c r="N28" s="17" t="s">
        <v>77</v>
      </c>
      <c r="O28" s="18" t="s">
        <v>70</v>
      </c>
      <c r="P28" s="3" t="s">
        <v>71</v>
      </c>
      <c r="Q28" s="3" t="s">
        <v>83</v>
      </c>
      <c r="R28" s="3" t="s">
        <v>71</v>
      </c>
      <c r="S28" s="3" t="s">
        <v>71</v>
      </c>
      <c r="T28" s="3" t="s">
        <v>71</v>
      </c>
      <c r="U28" s="3" t="s">
        <v>71</v>
      </c>
      <c r="V28" s="3" t="s">
        <v>71</v>
      </c>
      <c r="W28" s="3" t="s">
        <v>71</v>
      </c>
      <c r="X28" s="3" t="s">
        <v>71</v>
      </c>
      <c r="Y28" s="3" t="s">
        <v>71</v>
      </c>
      <c r="Z28" s="3" t="s">
        <v>71</v>
      </c>
      <c r="AA28" s="3" t="s">
        <v>71</v>
      </c>
      <c r="AB28" s="3" t="s">
        <v>71</v>
      </c>
      <c r="AC28" s="3" t="s">
        <v>71</v>
      </c>
      <c r="AD28" s="3" t="s">
        <v>83</v>
      </c>
      <c r="AE28" s="3" t="s">
        <v>71</v>
      </c>
      <c r="AF28" s="3" t="s">
        <v>71</v>
      </c>
      <c r="AG28" s="3" t="s">
        <v>71</v>
      </c>
      <c r="AH28" s="3" t="s">
        <v>71</v>
      </c>
      <c r="AI28" s="3" t="s">
        <v>71</v>
      </c>
      <c r="AJ28" s="3" t="s">
        <v>71</v>
      </c>
      <c r="AK28" s="3" t="s">
        <v>71</v>
      </c>
      <c r="AL28" s="3" t="s">
        <v>71</v>
      </c>
      <c r="AM28" s="3">
        <f t="shared" si="43"/>
        <v>44</v>
      </c>
      <c r="AN28" s="3">
        <f t="shared" si="44"/>
        <v>34</v>
      </c>
      <c r="AO28" s="3">
        <f t="shared" si="30"/>
        <v>6</v>
      </c>
      <c r="AP28" s="3">
        <f t="shared" si="31"/>
        <v>1</v>
      </c>
      <c r="AR28" s="3">
        <f t="shared" si="32"/>
        <v>10</v>
      </c>
      <c r="AS28" s="3">
        <f t="shared" si="33"/>
        <v>0</v>
      </c>
      <c r="AT28" s="3">
        <f t="shared" si="34"/>
        <v>2</v>
      </c>
      <c r="AU28" s="3" t="e">
        <f t="shared" si="8"/>
        <v>#REF!</v>
      </c>
      <c r="AV28" s="3" t="e">
        <f t="shared" si="9"/>
        <v>#REF!</v>
      </c>
      <c r="AW28" s="3">
        <f t="shared" si="10"/>
        <v>2</v>
      </c>
      <c r="AX28" s="3" t="e">
        <f t="shared" si="11"/>
        <v>#REF!</v>
      </c>
      <c r="AY28" s="3" t="e">
        <f t="shared" si="12"/>
        <v>#REF!</v>
      </c>
      <c r="AZ28" s="3">
        <f t="shared" si="13"/>
        <v>2</v>
      </c>
      <c r="BA28" s="3" t="e">
        <f t="shared" si="14"/>
        <v>#REF!</v>
      </c>
      <c r="BB28" s="3" t="e">
        <f t="shared" si="15"/>
        <v>#REF!</v>
      </c>
      <c r="BC28" s="3">
        <f t="shared" si="16"/>
        <v>2</v>
      </c>
      <c r="BD28" s="3" t="e">
        <f t="shared" si="17"/>
        <v>#REF!</v>
      </c>
      <c r="BE28" s="3" t="e">
        <f t="shared" si="18"/>
        <v>#REF!</v>
      </c>
      <c r="BF28" s="3">
        <f t="shared" si="19"/>
        <v>2</v>
      </c>
      <c r="BG28" s="19" t="e">
        <f t="shared" si="20"/>
        <v>#REF!</v>
      </c>
      <c r="BH28" s="19" t="e">
        <f t="shared" si="21"/>
        <v>#REF!</v>
      </c>
      <c r="BI28" s="19">
        <f t="shared" si="22"/>
        <v>2</v>
      </c>
      <c r="BJ28" s="19" t="e">
        <f t="shared" si="23"/>
        <v>#REF!</v>
      </c>
      <c r="BK28" s="19" t="e">
        <f t="shared" si="24"/>
        <v>#REF!</v>
      </c>
      <c r="BL28" s="19">
        <f t="shared" si="25"/>
        <v>2</v>
      </c>
    </row>
    <row r="29" spans="1:64" ht="15.75" customHeight="1" x14ac:dyDescent="0.25">
      <c r="A29" s="14">
        <f t="shared" si="26"/>
        <v>80</v>
      </c>
      <c r="B29" s="14" t="e">
        <f t="shared" ref="B29:C29" si="56">SUM(#REF!/#REF!)*100</f>
        <v>#REF!</v>
      </c>
      <c r="C29" s="14" t="e">
        <f t="shared" si="56"/>
        <v>#REF!</v>
      </c>
      <c r="D29" s="14">
        <f t="shared" si="1"/>
        <v>0</v>
      </c>
      <c r="E29" s="14" t="e">
        <f t="shared" si="2"/>
        <v>#REF!</v>
      </c>
      <c r="F29" s="14" t="e">
        <f t="shared" si="3"/>
        <v>#REF!</v>
      </c>
      <c r="G29" s="14" t="e">
        <f t="shared" si="4"/>
        <v>#REF!</v>
      </c>
      <c r="H29" s="14" t="e">
        <f t="shared" si="5"/>
        <v>#REF!</v>
      </c>
      <c r="I29" s="14" t="e">
        <f t="shared" si="6"/>
        <v>#REF!</v>
      </c>
      <c r="J29" s="14" t="e">
        <f t="shared" si="7"/>
        <v>#REF!</v>
      </c>
      <c r="K29" s="3" t="s">
        <v>66</v>
      </c>
      <c r="L29" s="3" t="s">
        <v>125</v>
      </c>
      <c r="M29" s="3" t="s">
        <v>126</v>
      </c>
      <c r="N29" s="17" t="s">
        <v>127</v>
      </c>
      <c r="O29" s="18" t="s">
        <v>70</v>
      </c>
      <c r="P29" s="3" t="s">
        <v>71</v>
      </c>
      <c r="Q29" s="3" t="s">
        <v>71</v>
      </c>
      <c r="R29" s="3" t="s">
        <v>71</v>
      </c>
      <c r="S29" s="3" t="s">
        <v>71</v>
      </c>
      <c r="T29" s="3" t="s">
        <v>71</v>
      </c>
      <c r="U29" s="3" t="s">
        <v>71</v>
      </c>
      <c r="V29" s="3" t="s">
        <v>71</v>
      </c>
      <c r="W29" s="3" t="s">
        <v>71</v>
      </c>
      <c r="X29" s="3" t="s">
        <v>71</v>
      </c>
      <c r="Y29" s="3" t="s">
        <v>71</v>
      </c>
      <c r="Z29" s="3" t="s">
        <v>71</v>
      </c>
      <c r="AA29" s="3" t="s">
        <v>71</v>
      </c>
      <c r="AB29" s="3" t="s">
        <v>71</v>
      </c>
      <c r="AC29" s="3" t="s">
        <v>71</v>
      </c>
      <c r="AD29" s="3" t="s">
        <v>71</v>
      </c>
      <c r="AE29" s="3" t="s">
        <v>71</v>
      </c>
      <c r="AF29" s="3" t="s">
        <v>71</v>
      </c>
      <c r="AG29" s="3" t="s">
        <v>71</v>
      </c>
      <c r="AH29" s="3" t="s">
        <v>71</v>
      </c>
      <c r="AI29" s="3" t="s">
        <v>71</v>
      </c>
      <c r="AJ29" s="3" t="s">
        <v>71</v>
      </c>
      <c r="AK29" s="3" t="s">
        <v>71</v>
      </c>
      <c r="AL29" s="3" t="s">
        <v>71</v>
      </c>
      <c r="AM29" s="3">
        <f t="shared" si="43"/>
        <v>50</v>
      </c>
      <c r="AN29" s="3">
        <f t="shared" si="44"/>
        <v>40</v>
      </c>
      <c r="AO29" s="3">
        <f t="shared" si="30"/>
        <v>0</v>
      </c>
      <c r="AP29" s="3">
        <f t="shared" si="31"/>
        <v>1</v>
      </c>
      <c r="AR29" s="3">
        <f t="shared" si="32"/>
        <v>16</v>
      </c>
      <c r="AS29" s="3">
        <f t="shared" si="33"/>
        <v>0</v>
      </c>
      <c r="AT29" s="3">
        <f t="shared" si="34"/>
        <v>2</v>
      </c>
      <c r="AU29" s="3" t="e">
        <f t="shared" si="8"/>
        <v>#REF!</v>
      </c>
      <c r="AV29" s="3" t="e">
        <f t="shared" si="9"/>
        <v>#REF!</v>
      </c>
      <c r="AW29" s="3">
        <f t="shared" si="10"/>
        <v>2</v>
      </c>
      <c r="AX29" s="3" t="e">
        <f t="shared" si="11"/>
        <v>#REF!</v>
      </c>
      <c r="AY29" s="3" t="e">
        <f t="shared" si="12"/>
        <v>#REF!</v>
      </c>
      <c r="AZ29" s="3">
        <f t="shared" si="13"/>
        <v>2</v>
      </c>
      <c r="BA29" s="3" t="e">
        <f t="shared" si="14"/>
        <v>#REF!</v>
      </c>
      <c r="BB29" s="3" t="e">
        <f t="shared" si="15"/>
        <v>#REF!</v>
      </c>
      <c r="BC29" s="3">
        <f t="shared" si="16"/>
        <v>2</v>
      </c>
      <c r="BD29" s="3" t="e">
        <f t="shared" si="17"/>
        <v>#REF!</v>
      </c>
      <c r="BE29" s="3" t="e">
        <f t="shared" si="18"/>
        <v>#REF!</v>
      </c>
      <c r="BF29" s="3">
        <f t="shared" si="19"/>
        <v>2</v>
      </c>
      <c r="BG29" s="19" t="e">
        <f t="shared" si="20"/>
        <v>#REF!</v>
      </c>
      <c r="BH29" s="19" t="e">
        <f t="shared" si="21"/>
        <v>#REF!</v>
      </c>
      <c r="BI29" s="19">
        <f t="shared" si="22"/>
        <v>2</v>
      </c>
      <c r="BJ29" s="19" t="e">
        <f t="shared" si="23"/>
        <v>#REF!</v>
      </c>
      <c r="BK29" s="19" t="e">
        <f t="shared" si="24"/>
        <v>#REF!</v>
      </c>
      <c r="BL29" s="19">
        <f t="shared" si="25"/>
        <v>2</v>
      </c>
    </row>
    <row r="30" spans="1:64" ht="15.75" customHeight="1" x14ac:dyDescent="0.25">
      <c r="A30" s="14">
        <f t="shared" si="26"/>
        <v>80</v>
      </c>
      <c r="B30" s="14" t="e">
        <f t="shared" ref="B30:C30" si="57">SUM(#REF!/#REF!)*100</f>
        <v>#REF!</v>
      </c>
      <c r="C30" s="14" t="e">
        <f t="shared" si="57"/>
        <v>#REF!</v>
      </c>
      <c r="D30" s="14">
        <f t="shared" si="1"/>
        <v>0</v>
      </c>
      <c r="E30" s="14" t="e">
        <f t="shared" si="2"/>
        <v>#REF!</v>
      </c>
      <c r="F30" s="14" t="e">
        <f t="shared" si="3"/>
        <v>#REF!</v>
      </c>
      <c r="G30" s="14" t="e">
        <f t="shared" si="4"/>
        <v>#REF!</v>
      </c>
      <c r="H30" s="14" t="e">
        <f t="shared" si="5"/>
        <v>#REF!</v>
      </c>
      <c r="I30" s="14" t="e">
        <f t="shared" si="6"/>
        <v>#REF!</v>
      </c>
      <c r="J30" s="14" t="e">
        <f t="shared" si="7"/>
        <v>#REF!</v>
      </c>
      <c r="K30" s="3" t="s">
        <v>66</v>
      </c>
      <c r="L30" s="3" t="s">
        <v>128</v>
      </c>
      <c r="M30" s="3" t="s">
        <v>73</v>
      </c>
      <c r="N30" s="17" t="s">
        <v>103</v>
      </c>
      <c r="O30" s="18" t="s">
        <v>70</v>
      </c>
      <c r="P30" s="3" t="s">
        <v>71</v>
      </c>
      <c r="Q30" s="3" t="s">
        <v>71</v>
      </c>
      <c r="R30" s="3" t="s">
        <v>71</v>
      </c>
      <c r="S30" s="3" t="s">
        <v>71</v>
      </c>
      <c r="T30" s="3" t="s">
        <v>71</v>
      </c>
      <c r="U30" s="3" t="s">
        <v>71</v>
      </c>
      <c r="V30" s="3" t="s">
        <v>71</v>
      </c>
      <c r="W30" s="3" t="s">
        <v>71</v>
      </c>
      <c r="X30" s="3" t="s">
        <v>71</v>
      </c>
      <c r="Y30" s="3" t="s">
        <v>71</v>
      </c>
      <c r="Z30" s="3" t="s">
        <v>71</v>
      </c>
      <c r="AA30" s="3" t="s">
        <v>71</v>
      </c>
      <c r="AB30" s="3" t="s">
        <v>71</v>
      </c>
      <c r="AC30" s="3" t="s">
        <v>71</v>
      </c>
      <c r="AD30" s="3" t="s">
        <v>71</v>
      </c>
      <c r="AE30" s="3" t="s">
        <v>71</v>
      </c>
      <c r="AF30" s="3" t="s">
        <v>71</v>
      </c>
      <c r="AG30" s="3" t="s">
        <v>71</v>
      </c>
      <c r="AH30" s="3" t="s">
        <v>71</v>
      </c>
      <c r="AI30" s="3" t="s">
        <v>71</v>
      </c>
      <c r="AJ30" s="3" t="s">
        <v>71</v>
      </c>
      <c r="AK30" s="3" t="s">
        <v>71</v>
      </c>
      <c r="AL30" s="3" t="s">
        <v>71</v>
      </c>
      <c r="AM30" s="3">
        <f t="shared" si="43"/>
        <v>50</v>
      </c>
      <c r="AN30" s="3">
        <f t="shared" si="44"/>
        <v>40</v>
      </c>
      <c r="AO30" s="3">
        <f t="shared" si="30"/>
        <v>0</v>
      </c>
      <c r="AP30" s="3">
        <f t="shared" si="31"/>
        <v>1</v>
      </c>
      <c r="AR30" s="3">
        <f t="shared" si="32"/>
        <v>16</v>
      </c>
      <c r="AS30" s="3">
        <f t="shared" si="33"/>
        <v>0</v>
      </c>
      <c r="AT30" s="3">
        <f t="shared" si="34"/>
        <v>2</v>
      </c>
      <c r="AU30" s="3" t="e">
        <f t="shared" si="8"/>
        <v>#REF!</v>
      </c>
      <c r="AV30" s="3" t="e">
        <f t="shared" si="9"/>
        <v>#REF!</v>
      </c>
      <c r="AW30" s="3">
        <f t="shared" si="10"/>
        <v>2</v>
      </c>
      <c r="AX30" s="3" t="e">
        <f t="shared" si="11"/>
        <v>#REF!</v>
      </c>
      <c r="AY30" s="3" t="e">
        <f t="shared" si="12"/>
        <v>#REF!</v>
      </c>
      <c r="AZ30" s="3">
        <f t="shared" si="13"/>
        <v>2</v>
      </c>
      <c r="BA30" s="3" t="e">
        <f t="shared" si="14"/>
        <v>#REF!</v>
      </c>
      <c r="BB30" s="3" t="e">
        <f t="shared" si="15"/>
        <v>#REF!</v>
      </c>
      <c r="BC30" s="3">
        <f t="shared" si="16"/>
        <v>2</v>
      </c>
      <c r="BD30" s="3" t="e">
        <f t="shared" si="17"/>
        <v>#REF!</v>
      </c>
      <c r="BE30" s="3" t="e">
        <f t="shared" si="18"/>
        <v>#REF!</v>
      </c>
      <c r="BF30" s="3">
        <f t="shared" si="19"/>
        <v>2</v>
      </c>
      <c r="BG30" s="19" t="e">
        <f t="shared" si="20"/>
        <v>#REF!</v>
      </c>
      <c r="BH30" s="19" t="e">
        <f t="shared" si="21"/>
        <v>#REF!</v>
      </c>
      <c r="BI30" s="19">
        <f t="shared" si="22"/>
        <v>2</v>
      </c>
      <c r="BJ30" s="19" t="e">
        <f t="shared" si="23"/>
        <v>#REF!</v>
      </c>
      <c r="BK30" s="19" t="e">
        <f t="shared" si="24"/>
        <v>#REF!</v>
      </c>
      <c r="BL30" s="19">
        <f t="shared" si="25"/>
        <v>2</v>
      </c>
    </row>
    <row r="31" spans="1:64" ht="15.75" customHeight="1" x14ac:dyDescent="0.25">
      <c r="A31" s="14">
        <f t="shared" si="26"/>
        <v>80</v>
      </c>
      <c r="B31" s="14" t="e">
        <f t="shared" ref="B31:C31" si="58">SUM(#REF!/#REF!)*100</f>
        <v>#REF!</v>
      </c>
      <c r="C31" s="14" t="e">
        <f t="shared" si="58"/>
        <v>#REF!</v>
      </c>
      <c r="D31" s="14">
        <f t="shared" si="1"/>
        <v>0</v>
      </c>
      <c r="E31" s="14" t="e">
        <f t="shared" si="2"/>
        <v>#REF!</v>
      </c>
      <c r="F31" s="14" t="e">
        <f t="shared" si="3"/>
        <v>#REF!</v>
      </c>
      <c r="G31" s="14" t="e">
        <f t="shared" si="4"/>
        <v>#REF!</v>
      </c>
      <c r="H31" s="14" t="e">
        <f t="shared" si="5"/>
        <v>#REF!</v>
      </c>
      <c r="I31" s="14" t="e">
        <f t="shared" si="6"/>
        <v>#REF!</v>
      </c>
      <c r="J31" s="14" t="e">
        <f t="shared" si="7"/>
        <v>#REF!</v>
      </c>
      <c r="K31" s="3" t="s">
        <v>66</v>
      </c>
      <c r="L31" s="3" t="s">
        <v>129</v>
      </c>
      <c r="M31" s="3" t="s">
        <v>130</v>
      </c>
      <c r="N31" s="17" t="s">
        <v>131</v>
      </c>
      <c r="O31" s="18" t="s">
        <v>70</v>
      </c>
      <c r="P31" s="3" t="s">
        <v>71</v>
      </c>
      <c r="Q31" s="3" t="s">
        <v>71</v>
      </c>
      <c r="R31" s="3" t="s">
        <v>71</v>
      </c>
      <c r="S31" s="3" t="s">
        <v>71</v>
      </c>
      <c r="T31" s="3" t="s">
        <v>71</v>
      </c>
      <c r="U31" s="3" t="s">
        <v>71</v>
      </c>
      <c r="V31" s="3" t="s">
        <v>71</v>
      </c>
      <c r="W31" s="3" t="s">
        <v>71</v>
      </c>
      <c r="X31" s="3" t="s">
        <v>71</v>
      </c>
      <c r="Y31" s="3" t="s">
        <v>71</v>
      </c>
      <c r="Z31" s="3" t="s">
        <v>71</v>
      </c>
      <c r="AA31" s="3" t="s">
        <v>71</v>
      </c>
      <c r="AB31" s="3" t="s">
        <v>71</v>
      </c>
      <c r="AC31" s="3" t="s">
        <v>71</v>
      </c>
      <c r="AD31" s="3" t="s">
        <v>71</v>
      </c>
      <c r="AE31" s="3" t="s">
        <v>71</v>
      </c>
      <c r="AF31" s="3" t="s">
        <v>71</v>
      </c>
      <c r="AG31" s="3" t="s">
        <v>71</v>
      </c>
      <c r="AH31" s="3" t="s">
        <v>71</v>
      </c>
      <c r="AI31" s="3" t="s">
        <v>71</v>
      </c>
      <c r="AJ31" s="3" t="s">
        <v>71</v>
      </c>
      <c r="AK31" s="3" t="s">
        <v>71</v>
      </c>
      <c r="AL31" s="3" t="s">
        <v>71</v>
      </c>
      <c r="AM31" s="3">
        <f t="shared" si="43"/>
        <v>50</v>
      </c>
      <c r="AN31" s="3">
        <f t="shared" si="44"/>
        <v>40</v>
      </c>
      <c r="AO31" s="3">
        <f t="shared" si="30"/>
        <v>0</v>
      </c>
      <c r="AP31" s="3">
        <f t="shared" si="31"/>
        <v>1</v>
      </c>
      <c r="AR31" s="3">
        <f t="shared" si="32"/>
        <v>16</v>
      </c>
      <c r="AS31" s="3">
        <f t="shared" si="33"/>
        <v>0</v>
      </c>
      <c r="AT31" s="3">
        <f t="shared" si="34"/>
        <v>2</v>
      </c>
      <c r="AU31" s="3" t="e">
        <f t="shared" si="8"/>
        <v>#REF!</v>
      </c>
      <c r="AV31" s="3" t="e">
        <f t="shared" si="9"/>
        <v>#REF!</v>
      </c>
      <c r="AW31" s="3">
        <f t="shared" si="10"/>
        <v>2</v>
      </c>
      <c r="AX31" s="3" t="e">
        <f t="shared" si="11"/>
        <v>#REF!</v>
      </c>
      <c r="AY31" s="3" t="e">
        <f t="shared" si="12"/>
        <v>#REF!</v>
      </c>
      <c r="AZ31" s="3">
        <f t="shared" si="13"/>
        <v>2</v>
      </c>
      <c r="BA31" s="3" t="e">
        <f t="shared" si="14"/>
        <v>#REF!</v>
      </c>
      <c r="BB31" s="3" t="e">
        <f t="shared" si="15"/>
        <v>#REF!</v>
      </c>
      <c r="BC31" s="3">
        <f t="shared" si="16"/>
        <v>2</v>
      </c>
      <c r="BD31" s="3" t="e">
        <f t="shared" si="17"/>
        <v>#REF!</v>
      </c>
      <c r="BE31" s="3" t="e">
        <f t="shared" si="18"/>
        <v>#REF!</v>
      </c>
      <c r="BF31" s="3">
        <f t="shared" si="19"/>
        <v>2</v>
      </c>
      <c r="BG31" s="19" t="e">
        <f t="shared" si="20"/>
        <v>#REF!</v>
      </c>
      <c r="BH31" s="19" t="e">
        <f t="shared" si="21"/>
        <v>#REF!</v>
      </c>
      <c r="BI31" s="19">
        <f t="shared" si="22"/>
        <v>2</v>
      </c>
      <c r="BJ31" s="19" t="e">
        <f t="shared" si="23"/>
        <v>#REF!</v>
      </c>
      <c r="BK31" s="19" t="e">
        <f t="shared" si="24"/>
        <v>#REF!</v>
      </c>
      <c r="BL31" s="19">
        <f t="shared" si="25"/>
        <v>2</v>
      </c>
    </row>
    <row r="32" spans="1:64" ht="15.75" customHeight="1" x14ac:dyDescent="0.25">
      <c r="A32" s="14">
        <f t="shared" si="26"/>
        <v>80</v>
      </c>
      <c r="B32" s="14" t="e">
        <f t="shared" ref="B32:C32" si="59">SUM(#REF!/#REF!)*100</f>
        <v>#REF!</v>
      </c>
      <c r="C32" s="14" t="e">
        <f t="shared" si="59"/>
        <v>#REF!</v>
      </c>
      <c r="D32" s="14">
        <f t="shared" si="1"/>
        <v>0</v>
      </c>
      <c r="E32" s="14" t="e">
        <f t="shared" si="2"/>
        <v>#REF!</v>
      </c>
      <c r="F32" s="14" t="e">
        <f t="shared" si="3"/>
        <v>#REF!</v>
      </c>
      <c r="G32" s="14" t="e">
        <f t="shared" si="4"/>
        <v>#REF!</v>
      </c>
      <c r="H32" s="14" t="e">
        <f t="shared" si="5"/>
        <v>#REF!</v>
      </c>
      <c r="I32" s="14" t="e">
        <f t="shared" si="6"/>
        <v>#REF!</v>
      </c>
      <c r="J32" s="14" t="e">
        <f t="shared" si="7"/>
        <v>#REF!</v>
      </c>
      <c r="K32" s="3" t="s">
        <v>66</v>
      </c>
      <c r="L32" s="3" t="s">
        <v>132</v>
      </c>
      <c r="M32" s="3" t="s">
        <v>133</v>
      </c>
      <c r="N32" s="17" t="s">
        <v>134</v>
      </c>
      <c r="O32" s="18" t="s">
        <v>70</v>
      </c>
      <c r="P32" s="3" t="s">
        <v>71</v>
      </c>
      <c r="Q32" s="3" t="s">
        <v>71</v>
      </c>
      <c r="R32" s="3" t="s">
        <v>71</v>
      </c>
      <c r="S32" s="3" t="s">
        <v>71</v>
      </c>
      <c r="T32" s="3" t="s">
        <v>71</v>
      </c>
      <c r="U32" s="3" t="s">
        <v>71</v>
      </c>
      <c r="V32" s="3" t="s">
        <v>71</v>
      </c>
      <c r="W32" s="3" t="s">
        <v>71</v>
      </c>
      <c r="X32" s="3" t="s">
        <v>71</v>
      </c>
      <c r="Y32" s="3" t="s">
        <v>71</v>
      </c>
      <c r="Z32" s="3" t="s">
        <v>71</v>
      </c>
      <c r="AA32" s="3" t="s">
        <v>71</v>
      </c>
      <c r="AB32" s="3" t="s">
        <v>71</v>
      </c>
      <c r="AC32" s="3" t="s">
        <v>71</v>
      </c>
      <c r="AD32" s="3" t="s">
        <v>71</v>
      </c>
      <c r="AE32" s="3" t="s">
        <v>71</v>
      </c>
      <c r="AF32" s="3" t="s">
        <v>71</v>
      </c>
      <c r="AG32" s="3" t="s">
        <v>71</v>
      </c>
      <c r="AH32" s="3" t="s">
        <v>71</v>
      </c>
      <c r="AI32" s="3" t="s">
        <v>71</v>
      </c>
      <c r="AJ32" s="3" t="s">
        <v>71</v>
      </c>
      <c r="AK32" s="3" t="s">
        <v>71</v>
      </c>
      <c r="AL32" s="3" t="s">
        <v>71</v>
      </c>
      <c r="AM32" s="3">
        <f t="shared" si="43"/>
        <v>50</v>
      </c>
      <c r="AN32" s="3">
        <f t="shared" si="44"/>
        <v>40</v>
      </c>
      <c r="AO32" s="3">
        <f t="shared" si="30"/>
        <v>0</v>
      </c>
      <c r="AP32" s="3">
        <f t="shared" si="31"/>
        <v>1</v>
      </c>
      <c r="AR32" s="3">
        <f t="shared" si="32"/>
        <v>16</v>
      </c>
      <c r="AS32" s="3">
        <f t="shared" si="33"/>
        <v>0</v>
      </c>
      <c r="AT32" s="3">
        <f t="shared" si="34"/>
        <v>2</v>
      </c>
      <c r="AU32" s="3" t="e">
        <f t="shared" si="8"/>
        <v>#REF!</v>
      </c>
      <c r="AV32" s="3" t="e">
        <f t="shared" si="9"/>
        <v>#REF!</v>
      </c>
      <c r="AW32" s="3">
        <f t="shared" si="10"/>
        <v>2</v>
      </c>
      <c r="AX32" s="3" t="e">
        <f t="shared" si="11"/>
        <v>#REF!</v>
      </c>
      <c r="AY32" s="3" t="e">
        <f t="shared" si="12"/>
        <v>#REF!</v>
      </c>
      <c r="AZ32" s="3">
        <f t="shared" si="13"/>
        <v>2</v>
      </c>
      <c r="BA32" s="3" t="e">
        <f t="shared" si="14"/>
        <v>#REF!</v>
      </c>
      <c r="BB32" s="3" t="e">
        <f t="shared" si="15"/>
        <v>#REF!</v>
      </c>
      <c r="BC32" s="3">
        <f t="shared" si="16"/>
        <v>2</v>
      </c>
      <c r="BD32" s="3" t="e">
        <f t="shared" si="17"/>
        <v>#REF!</v>
      </c>
      <c r="BE32" s="3" t="e">
        <f t="shared" si="18"/>
        <v>#REF!</v>
      </c>
      <c r="BF32" s="3">
        <f t="shared" si="19"/>
        <v>2</v>
      </c>
      <c r="BG32" s="19" t="e">
        <f t="shared" si="20"/>
        <v>#REF!</v>
      </c>
      <c r="BH32" s="19" t="e">
        <f t="shared" si="21"/>
        <v>#REF!</v>
      </c>
      <c r="BI32" s="19">
        <f t="shared" si="22"/>
        <v>2</v>
      </c>
      <c r="BJ32" s="19" t="e">
        <f t="shared" si="23"/>
        <v>#REF!</v>
      </c>
      <c r="BK32" s="19" t="e">
        <f t="shared" si="24"/>
        <v>#REF!</v>
      </c>
      <c r="BL32" s="19">
        <f t="shared" si="25"/>
        <v>2</v>
      </c>
    </row>
    <row r="33" spans="1:64" ht="15.75" customHeight="1" x14ac:dyDescent="0.25">
      <c r="A33" s="14">
        <f t="shared" si="26"/>
        <v>80</v>
      </c>
      <c r="B33" s="14" t="e">
        <f t="shared" ref="B33:C33" si="60">SUM(#REF!/#REF!)*100</f>
        <v>#REF!</v>
      </c>
      <c r="C33" s="14" t="e">
        <f t="shared" si="60"/>
        <v>#REF!</v>
      </c>
      <c r="D33" s="14">
        <f t="shared" si="1"/>
        <v>0</v>
      </c>
      <c r="E33" s="14" t="e">
        <f t="shared" si="2"/>
        <v>#REF!</v>
      </c>
      <c r="F33" s="14" t="e">
        <f t="shared" si="3"/>
        <v>#REF!</v>
      </c>
      <c r="G33" s="14" t="e">
        <f t="shared" si="4"/>
        <v>#REF!</v>
      </c>
      <c r="H33" s="14" t="e">
        <f t="shared" si="5"/>
        <v>#REF!</v>
      </c>
      <c r="I33" s="14" t="e">
        <f t="shared" si="6"/>
        <v>#REF!</v>
      </c>
      <c r="J33" s="14" t="e">
        <f t="shared" si="7"/>
        <v>#REF!</v>
      </c>
      <c r="K33" s="3" t="s">
        <v>66</v>
      </c>
      <c r="L33" s="3" t="s">
        <v>135</v>
      </c>
      <c r="M33" s="3" t="s">
        <v>136</v>
      </c>
      <c r="N33" s="17" t="s">
        <v>137</v>
      </c>
      <c r="O33" s="18" t="s">
        <v>70</v>
      </c>
      <c r="P33" s="3" t="s">
        <v>71</v>
      </c>
      <c r="Q33" s="3" t="s">
        <v>71</v>
      </c>
      <c r="R33" s="3" t="s">
        <v>71</v>
      </c>
      <c r="S33" s="3" t="s">
        <v>71</v>
      </c>
      <c r="T33" s="3" t="s">
        <v>71</v>
      </c>
      <c r="U33" s="3" t="s">
        <v>71</v>
      </c>
      <c r="V33" s="3" t="s">
        <v>71</v>
      </c>
      <c r="W33" s="3" t="s">
        <v>71</v>
      </c>
      <c r="X33" s="3" t="s">
        <v>71</v>
      </c>
      <c r="Y33" s="3" t="s">
        <v>71</v>
      </c>
      <c r="Z33" s="3" t="s">
        <v>71</v>
      </c>
      <c r="AA33" s="3" t="s">
        <v>71</v>
      </c>
      <c r="AB33" s="3" t="s">
        <v>71</v>
      </c>
      <c r="AC33" s="3" t="s">
        <v>71</v>
      </c>
      <c r="AD33" s="3" t="s">
        <v>71</v>
      </c>
      <c r="AE33" s="3" t="s">
        <v>71</v>
      </c>
      <c r="AF33" s="3" t="s">
        <v>71</v>
      </c>
      <c r="AG33" s="3" t="s">
        <v>71</v>
      </c>
      <c r="AH33" s="3" t="s">
        <v>71</v>
      </c>
      <c r="AI33" s="3" t="s">
        <v>71</v>
      </c>
      <c r="AJ33" s="3" t="s">
        <v>71</v>
      </c>
      <c r="AK33" s="3" t="s">
        <v>71</v>
      </c>
      <c r="AL33" s="3" t="s">
        <v>71</v>
      </c>
      <c r="AM33" s="3">
        <f t="shared" si="43"/>
        <v>50</v>
      </c>
      <c r="AN33" s="3">
        <f t="shared" si="44"/>
        <v>40</v>
      </c>
      <c r="AO33" s="3">
        <f t="shared" si="30"/>
        <v>0</v>
      </c>
      <c r="AP33" s="3">
        <f t="shared" si="31"/>
        <v>1</v>
      </c>
      <c r="AR33" s="3">
        <f t="shared" si="32"/>
        <v>16</v>
      </c>
      <c r="AS33" s="3">
        <f t="shared" si="33"/>
        <v>0</v>
      </c>
      <c r="AT33" s="3">
        <f t="shared" si="34"/>
        <v>2</v>
      </c>
      <c r="AU33" s="3" t="e">
        <f t="shared" si="8"/>
        <v>#REF!</v>
      </c>
      <c r="AV33" s="3" t="e">
        <f t="shared" si="9"/>
        <v>#REF!</v>
      </c>
      <c r="AW33" s="3">
        <f t="shared" si="10"/>
        <v>2</v>
      </c>
      <c r="AX33" s="3" t="e">
        <f t="shared" si="11"/>
        <v>#REF!</v>
      </c>
      <c r="AY33" s="3" t="e">
        <f t="shared" si="12"/>
        <v>#REF!</v>
      </c>
      <c r="AZ33" s="3">
        <f t="shared" si="13"/>
        <v>2</v>
      </c>
      <c r="BA33" s="3" t="e">
        <f t="shared" si="14"/>
        <v>#REF!</v>
      </c>
      <c r="BB33" s="3" t="e">
        <f t="shared" si="15"/>
        <v>#REF!</v>
      </c>
      <c r="BC33" s="3">
        <f t="shared" si="16"/>
        <v>2</v>
      </c>
      <c r="BD33" s="3" t="e">
        <f t="shared" si="17"/>
        <v>#REF!</v>
      </c>
      <c r="BE33" s="3" t="e">
        <f t="shared" si="18"/>
        <v>#REF!</v>
      </c>
      <c r="BF33" s="3">
        <f t="shared" si="19"/>
        <v>2</v>
      </c>
      <c r="BG33" s="19" t="e">
        <f t="shared" si="20"/>
        <v>#REF!</v>
      </c>
      <c r="BH33" s="19" t="e">
        <f t="shared" si="21"/>
        <v>#REF!</v>
      </c>
      <c r="BI33" s="19">
        <f t="shared" si="22"/>
        <v>2</v>
      </c>
      <c r="BJ33" s="19" t="e">
        <f t="shared" si="23"/>
        <v>#REF!</v>
      </c>
      <c r="BK33" s="19" t="e">
        <f t="shared" si="24"/>
        <v>#REF!</v>
      </c>
      <c r="BL33" s="19">
        <f t="shared" si="25"/>
        <v>2</v>
      </c>
    </row>
    <row r="34" spans="1:64" ht="15.75" customHeight="1" x14ac:dyDescent="0.25">
      <c r="A34" s="14">
        <f t="shared" si="26"/>
        <v>80</v>
      </c>
      <c r="B34" s="14" t="e">
        <f t="shared" ref="B34:C34" si="61">SUM(#REF!/#REF!)*100</f>
        <v>#REF!</v>
      </c>
      <c r="C34" s="14" t="e">
        <f t="shared" si="61"/>
        <v>#REF!</v>
      </c>
      <c r="D34" s="14">
        <f t="shared" si="1"/>
        <v>0</v>
      </c>
      <c r="E34" s="14" t="e">
        <f t="shared" si="2"/>
        <v>#REF!</v>
      </c>
      <c r="F34" s="14" t="e">
        <f t="shared" si="3"/>
        <v>#REF!</v>
      </c>
      <c r="G34" s="14" t="e">
        <f t="shared" si="4"/>
        <v>#REF!</v>
      </c>
      <c r="H34" s="14" t="e">
        <f t="shared" si="5"/>
        <v>#REF!</v>
      </c>
      <c r="I34" s="14" t="e">
        <f t="shared" si="6"/>
        <v>#REF!</v>
      </c>
      <c r="J34" s="14" t="e">
        <f t="shared" si="7"/>
        <v>#REF!</v>
      </c>
      <c r="K34" s="3" t="s">
        <v>66</v>
      </c>
      <c r="L34" s="3" t="s">
        <v>138</v>
      </c>
      <c r="M34" s="3" t="s">
        <v>68</v>
      </c>
      <c r="N34" s="17" t="s">
        <v>89</v>
      </c>
      <c r="O34" s="18" t="s">
        <v>70</v>
      </c>
      <c r="P34" s="3" t="s">
        <v>71</v>
      </c>
      <c r="Q34" s="3" t="s">
        <v>71</v>
      </c>
      <c r="R34" s="3" t="s">
        <v>71</v>
      </c>
      <c r="S34" s="3" t="s">
        <v>71</v>
      </c>
      <c r="T34" s="3" t="s">
        <v>71</v>
      </c>
      <c r="U34" s="3" t="s">
        <v>71</v>
      </c>
      <c r="V34" s="3" t="s">
        <v>71</v>
      </c>
      <c r="W34" s="3" t="s">
        <v>71</v>
      </c>
      <c r="X34" s="3" t="s">
        <v>71</v>
      </c>
      <c r="Y34" s="3" t="s">
        <v>71</v>
      </c>
      <c r="Z34" s="3" t="s">
        <v>71</v>
      </c>
      <c r="AA34" s="3" t="s">
        <v>71</v>
      </c>
      <c r="AB34" s="3" t="s">
        <v>71</v>
      </c>
      <c r="AC34" s="3" t="s">
        <v>71</v>
      </c>
      <c r="AD34" s="3" t="s">
        <v>71</v>
      </c>
      <c r="AE34" s="3" t="s">
        <v>71</v>
      </c>
      <c r="AF34" s="3" t="s">
        <v>71</v>
      </c>
      <c r="AG34" s="3" t="s">
        <v>71</v>
      </c>
      <c r="AH34" s="3" t="s">
        <v>71</v>
      </c>
      <c r="AI34" s="3" t="s">
        <v>71</v>
      </c>
      <c r="AJ34" s="3" t="s">
        <v>71</v>
      </c>
      <c r="AK34" s="3" t="s">
        <v>71</v>
      </c>
      <c r="AL34" s="3" t="s">
        <v>71</v>
      </c>
      <c r="AM34" s="3">
        <f t="shared" si="43"/>
        <v>50</v>
      </c>
      <c r="AN34" s="3">
        <f t="shared" si="44"/>
        <v>40</v>
      </c>
      <c r="AO34" s="3">
        <f t="shared" si="30"/>
        <v>0</v>
      </c>
      <c r="AP34" s="3">
        <f t="shared" si="31"/>
        <v>1</v>
      </c>
      <c r="AR34" s="3">
        <f t="shared" si="32"/>
        <v>16</v>
      </c>
      <c r="AS34" s="3">
        <f t="shared" si="33"/>
        <v>0</v>
      </c>
      <c r="AT34" s="3">
        <f t="shared" si="34"/>
        <v>2</v>
      </c>
      <c r="AU34" s="3" t="e">
        <f t="shared" si="8"/>
        <v>#REF!</v>
      </c>
      <c r="AV34" s="3" t="e">
        <f t="shared" si="9"/>
        <v>#REF!</v>
      </c>
      <c r="AW34" s="3">
        <f t="shared" si="10"/>
        <v>2</v>
      </c>
      <c r="AX34" s="3" t="e">
        <f t="shared" si="11"/>
        <v>#REF!</v>
      </c>
      <c r="AY34" s="3" t="e">
        <f t="shared" si="12"/>
        <v>#REF!</v>
      </c>
      <c r="AZ34" s="3">
        <f t="shared" si="13"/>
        <v>2</v>
      </c>
      <c r="BA34" s="3" t="e">
        <f t="shared" si="14"/>
        <v>#REF!</v>
      </c>
      <c r="BB34" s="3" t="e">
        <f t="shared" si="15"/>
        <v>#REF!</v>
      </c>
      <c r="BC34" s="3">
        <f t="shared" si="16"/>
        <v>2</v>
      </c>
      <c r="BD34" s="3" t="e">
        <f t="shared" si="17"/>
        <v>#REF!</v>
      </c>
      <c r="BE34" s="3" t="e">
        <f t="shared" si="18"/>
        <v>#REF!</v>
      </c>
      <c r="BF34" s="3">
        <f t="shared" si="19"/>
        <v>2</v>
      </c>
      <c r="BG34" s="19" t="e">
        <f t="shared" si="20"/>
        <v>#REF!</v>
      </c>
      <c r="BH34" s="19" t="e">
        <f t="shared" si="21"/>
        <v>#REF!</v>
      </c>
      <c r="BI34" s="19">
        <f t="shared" si="22"/>
        <v>2</v>
      </c>
      <c r="BJ34" s="19" t="e">
        <f t="shared" si="23"/>
        <v>#REF!</v>
      </c>
      <c r="BK34" s="19" t="e">
        <f t="shared" si="24"/>
        <v>#REF!</v>
      </c>
      <c r="BL34" s="19">
        <f t="shared" si="25"/>
        <v>2</v>
      </c>
    </row>
    <row r="35" spans="1:64" ht="15.75" customHeight="1" x14ac:dyDescent="0.25">
      <c r="A35" s="14">
        <f t="shared" si="26"/>
        <v>78.723404255319153</v>
      </c>
      <c r="B35" s="14" t="e">
        <f t="shared" ref="B35:C35" si="62">SUM(#REF!/#REF!)*100</f>
        <v>#REF!</v>
      </c>
      <c r="C35" s="14" t="e">
        <f t="shared" si="62"/>
        <v>#REF!</v>
      </c>
      <c r="D35" s="14">
        <f t="shared" si="1"/>
        <v>0</v>
      </c>
      <c r="E35" s="14" t="e">
        <f t="shared" si="2"/>
        <v>#REF!</v>
      </c>
      <c r="F35" s="14" t="e">
        <f t="shared" si="3"/>
        <v>#REF!</v>
      </c>
      <c r="G35" s="14" t="e">
        <f t="shared" si="4"/>
        <v>#REF!</v>
      </c>
      <c r="H35" s="14" t="e">
        <f t="shared" si="5"/>
        <v>#REF!</v>
      </c>
      <c r="I35" s="14" t="e">
        <f t="shared" si="6"/>
        <v>#REF!</v>
      </c>
      <c r="J35" s="14" t="e">
        <f t="shared" si="7"/>
        <v>#REF!</v>
      </c>
      <c r="K35" s="3" t="s">
        <v>66</v>
      </c>
      <c r="L35" s="3" t="s">
        <v>139</v>
      </c>
      <c r="M35" s="3" t="s">
        <v>73</v>
      </c>
      <c r="N35" s="17" t="s">
        <v>92</v>
      </c>
      <c r="O35" s="18" t="s">
        <v>70</v>
      </c>
      <c r="P35" s="3" t="s">
        <v>71</v>
      </c>
      <c r="Q35" s="3" t="s">
        <v>71</v>
      </c>
      <c r="R35" s="3" t="s">
        <v>71</v>
      </c>
      <c r="S35" s="3" t="s">
        <v>71</v>
      </c>
      <c r="T35" s="3" t="s">
        <v>71</v>
      </c>
      <c r="U35" s="3" t="s">
        <v>71</v>
      </c>
      <c r="V35" s="3" t="s">
        <v>71</v>
      </c>
      <c r="W35" s="3" t="s">
        <v>71</v>
      </c>
      <c r="X35" s="3" t="s">
        <v>71</v>
      </c>
      <c r="Y35" s="3" t="s">
        <v>83</v>
      </c>
      <c r="Z35" s="3" t="s">
        <v>83</v>
      </c>
      <c r="AA35" s="3" t="s">
        <v>71</v>
      </c>
      <c r="AB35" s="3" t="s">
        <v>71</v>
      </c>
      <c r="AC35" s="3" t="s">
        <v>71</v>
      </c>
      <c r="AD35" s="3" t="s">
        <v>71</v>
      </c>
      <c r="AE35" s="3" t="s">
        <v>71</v>
      </c>
      <c r="AF35" s="3" t="s">
        <v>71</v>
      </c>
      <c r="AG35" s="3" t="s">
        <v>71</v>
      </c>
      <c r="AH35" s="3" t="s">
        <v>71</v>
      </c>
      <c r="AI35" s="3" t="s">
        <v>71</v>
      </c>
      <c r="AJ35" s="3" t="s">
        <v>71</v>
      </c>
      <c r="AK35" s="3" t="s">
        <v>71</v>
      </c>
      <c r="AL35" s="3" t="s">
        <v>71</v>
      </c>
      <c r="AM35" s="3">
        <f t="shared" si="43"/>
        <v>47</v>
      </c>
      <c r="AN35" s="3">
        <f t="shared" si="44"/>
        <v>37</v>
      </c>
      <c r="AO35" s="3">
        <f t="shared" si="30"/>
        <v>2</v>
      </c>
      <c r="AP35" s="3">
        <f t="shared" si="31"/>
        <v>1</v>
      </c>
      <c r="AR35" s="3">
        <f t="shared" si="32"/>
        <v>14</v>
      </c>
      <c r="AS35" s="3">
        <f t="shared" si="33"/>
        <v>0</v>
      </c>
      <c r="AT35" s="3">
        <f t="shared" si="34"/>
        <v>2</v>
      </c>
      <c r="AU35" s="3" t="e">
        <f t="shared" si="8"/>
        <v>#REF!</v>
      </c>
      <c r="AV35" s="3" t="e">
        <f t="shared" si="9"/>
        <v>#REF!</v>
      </c>
      <c r="AW35" s="3">
        <f t="shared" si="10"/>
        <v>2</v>
      </c>
      <c r="AX35" s="3" t="e">
        <f t="shared" si="11"/>
        <v>#REF!</v>
      </c>
      <c r="AY35" s="3" t="e">
        <f t="shared" si="12"/>
        <v>#REF!</v>
      </c>
      <c r="AZ35" s="3">
        <f t="shared" si="13"/>
        <v>2</v>
      </c>
      <c r="BA35" s="3" t="e">
        <f t="shared" si="14"/>
        <v>#REF!</v>
      </c>
      <c r="BB35" s="3" t="e">
        <f t="shared" si="15"/>
        <v>#REF!</v>
      </c>
      <c r="BC35" s="3">
        <f t="shared" si="16"/>
        <v>2</v>
      </c>
      <c r="BD35" s="3" t="e">
        <f t="shared" si="17"/>
        <v>#REF!</v>
      </c>
      <c r="BE35" s="3" t="e">
        <f t="shared" si="18"/>
        <v>#REF!</v>
      </c>
      <c r="BF35" s="3">
        <f t="shared" si="19"/>
        <v>2</v>
      </c>
      <c r="BG35" s="19" t="e">
        <f t="shared" si="20"/>
        <v>#REF!</v>
      </c>
      <c r="BH35" s="19" t="e">
        <f t="shared" si="21"/>
        <v>#REF!</v>
      </c>
      <c r="BI35" s="19">
        <f t="shared" si="22"/>
        <v>2</v>
      </c>
      <c r="BJ35" s="19" t="e">
        <f t="shared" si="23"/>
        <v>#REF!</v>
      </c>
      <c r="BK35" s="19" t="e">
        <f t="shared" si="24"/>
        <v>#REF!</v>
      </c>
      <c r="BL35" s="19">
        <f t="shared" si="25"/>
        <v>2</v>
      </c>
    </row>
    <row r="36" spans="1:64" ht="15.75" customHeight="1" x14ac:dyDescent="0.25">
      <c r="A36" s="14">
        <f t="shared" si="26"/>
        <v>80</v>
      </c>
      <c r="B36" s="14" t="e">
        <f t="shared" ref="B36:C36" si="63">SUM(#REF!/#REF!)*100</f>
        <v>#REF!</v>
      </c>
      <c r="C36" s="14" t="e">
        <f t="shared" si="63"/>
        <v>#REF!</v>
      </c>
      <c r="D36" s="14">
        <f t="shared" si="1"/>
        <v>0</v>
      </c>
      <c r="E36" s="14" t="e">
        <f t="shared" si="2"/>
        <v>#REF!</v>
      </c>
      <c r="F36" s="14" t="e">
        <f t="shared" si="3"/>
        <v>#REF!</v>
      </c>
      <c r="G36" s="14" t="e">
        <f t="shared" si="4"/>
        <v>#REF!</v>
      </c>
      <c r="H36" s="14" t="e">
        <f t="shared" si="5"/>
        <v>#REF!</v>
      </c>
      <c r="I36" s="14" t="e">
        <f t="shared" si="6"/>
        <v>#REF!</v>
      </c>
      <c r="J36" s="14" t="e">
        <f t="shared" si="7"/>
        <v>#REF!</v>
      </c>
      <c r="K36" s="3" t="s">
        <v>66</v>
      </c>
      <c r="L36" s="3" t="s">
        <v>140</v>
      </c>
      <c r="M36" s="3" t="s">
        <v>141</v>
      </c>
      <c r="N36" s="17" t="s">
        <v>142</v>
      </c>
      <c r="O36" s="18" t="s">
        <v>70</v>
      </c>
      <c r="P36" s="3" t="s">
        <v>71</v>
      </c>
      <c r="Q36" s="3" t="s">
        <v>71</v>
      </c>
      <c r="R36" s="3" t="s">
        <v>71</v>
      </c>
      <c r="S36" s="3" t="s">
        <v>71</v>
      </c>
      <c r="T36" s="3" t="s">
        <v>71</v>
      </c>
      <c r="U36" s="3" t="s">
        <v>71</v>
      </c>
      <c r="V36" s="3" t="s">
        <v>71</v>
      </c>
      <c r="W36" s="3" t="s">
        <v>71</v>
      </c>
      <c r="X36" s="3" t="s">
        <v>71</v>
      </c>
      <c r="Y36" s="3" t="s">
        <v>71</v>
      </c>
      <c r="Z36" s="3" t="s">
        <v>71</v>
      </c>
      <c r="AA36" s="3" t="s">
        <v>71</v>
      </c>
      <c r="AB36" s="3" t="s">
        <v>71</v>
      </c>
      <c r="AC36" s="3" t="s">
        <v>71</v>
      </c>
      <c r="AD36" s="3" t="s">
        <v>71</v>
      </c>
      <c r="AE36" s="3" t="s">
        <v>71</v>
      </c>
      <c r="AF36" s="3" t="s">
        <v>71</v>
      </c>
      <c r="AG36" s="3" t="s">
        <v>71</v>
      </c>
      <c r="AH36" s="3" t="s">
        <v>71</v>
      </c>
      <c r="AI36" s="3" t="s">
        <v>71</v>
      </c>
      <c r="AJ36" s="3" t="s">
        <v>71</v>
      </c>
      <c r="AK36" s="3" t="s">
        <v>71</v>
      </c>
      <c r="AL36" s="3" t="s">
        <v>71</v>
      </c>
      <c r="AM36" s="3">
        <f t="shared" si="43"/>
        <v>50</v>
      </c>
      <c r="AN36" s="3">
        <f t="shared" si="44"/>
        <v>40</v>
      </c>
      <c r="AO36" s="3">
        <f t="shared" si="30"/>
        <v>0</v>
      </c>
      <c r="AP36" s="3">
        <f t="shared" si="31"/>
        <v>1</v>
      </c>
      <c r="AR36" s="3">
        <f t="shared" si="32"/>
        <v>16</v>
      </c>
      <c r="AS36" s="3">
        <f t="shared" si="33"/>
        <v>0</v>
      </c>
      <c r="AT36" s="3">
        <f t="shared" si="34"/>
        <v>2</v>
      </c>
      <c r="AU36" s="3" t="e">
        <f t="shared" si="8"/>
        <v>#REF!</v>
      </c>
      <c r="AV36" s="3" t="e">
        <f t="shared" si="9"/>
        <v>#REF!</v>
      </c>
      <c r="AW36" s="3">
        <f t="shared" si="10"/>
        <v>2</v>
      </c>
      <c r="AX36" s="3" t="e">
        <f t="shared" si="11"/>
        <v>#REF!</v>
      </c>
      <c r="AY36" s="3" t="e">
        <f t="shared" si="12"/>
        <v>#REF!</v>
      </c>
      <c r="AZ36" s="3">
        <f t="shared" si="13"/>
        <v>2</v>
      </c>
      <c r="BA36" s="3" t="e">
        <f t="shared" si="14"/>
        <v>#REF!</v>
      </c>
      <c r="BB36" s="3" t="e">
        <f t="shared" si="15"/>
        <v>#REF!</v>
      </c>
      <c r="BC36" s="3">
        <f t="shared" si="16"/>
        <v>2</v>
      </c>
      <c r="BD36" s="3" t="e">
        <f t="shared" si="17"/>
        <v>#REF!</v>
      </c>
      <c r="BE36" s="3" t="e">
        <f t="shared" si="18"/>
        <v>#REF!</v>
      </c>
      <c r="BF36" s="3">
        <f t="shared" si="19"/>
        <v>2</v>
      </c>
      <c r="BG36" s="19" t="e">
        <f t="shared" si="20"/>
        <v>#REF!</v>
      </c>
      <c r="BH36" s="19" t="e">
        <f t="shared" si="21"/>
        <v>#REF!</v>
      </c>
      <c r="BI36" s="19">
        <f t="shared" si="22"/>
        <v>2</v>
      </c>
      <c r="BJ36" s="19" t="e">
        <f t="shared" si="23"/>
        <v>#REF!</v>
      </c>
      <c r="BK36" s="19" t="e">
        <f t="shared" si="24"/>
        <v>#REF!</v>
      </c>
      <c r="BL36" s="19">
        <f t="shared" si="25"/>
        <v>2</v>
      </c>
    </row>
    <row r="37" spans="1:64" ht="15.75" customHeight="1" x14ac:dyDescent="0.25">
      <c r="A37" s="14">
        <f t="shared" si="26"/>
        <v>75</v>
      </c>
      <c r="B37" s="14" t="e">
        <f t="shared" ref="B37:C37" si="64">SUM(#REF!/#REF!)*100</f>
        <v>#REF!</v>
      </c>
      <c r="C37" s="14" t="e">
        <f t="shared" si="64"/>
        <v>#REF!</v>
      </c>
      <c r="D37" s="14">
        <f t="shared" si="1"/>
        <v>0</v>
      </c>
      <c r="E37" s="14" t="e">
        <f t="shared" si="2"/>
        <v>#REF!</v>
      </c>
      <c r="F37" s="14" t="e">
        <f t="shared" si="3"/>
        <v>#REF!</v>
      </c>
      <c r="G37" s="14" t="e">
        <f t="shared" si="4"/>
        <v>#REF!</v>
      </c>
      <c r="H37" s="14" t="e">
        <f t="shared" si="5"/>
        <v>#REF!</v>
      </c>
      <c r="I37" s="14" t="e">
        <f t="shared" si="6"/>
        <v>#REF!</v>
      </c>
      <c r="J37" s="14" t="e">
        <f t="shared" si="7"/>
        <v>#REF!</v>
      </c>
      <c r="K37" s="3" t="s">
        <v>66</v>
      </c>
      <c r="L37" s="3" t="s">
        <v>143</v>
      </c>
      <c r="M37" s="3" t="s">
        <v>105</v>
      </c>
      <c r="N37" s="17" t="s">
        <v>109</v>
      </c>
      <c r="O37" s="18" t="s">
        <v>70</v>
      </c>
      <c r="P37" s="3" t="s">
        <v>83</v>
      </c>
      <c r="Q37" s="3" t="s">
        <v>71</v>
      </c>
      <c r="R37" s="3" t="s">
        <v>71</v>
      </c>
      <c r="S37" s="3" t="s">
        <v>71</v>
      </c>
      <c r="T37" s="3" t="s">
        <v>71</v>
      </c>
      <c r="U37" s="3" t="s">
        <v>83</v>
      </c>
      <c r="V37" s="3" t="s">
        <v>71</v>
      </c>
      <c r="W37" s="3" t="s">
        <v>71</v>
      </c>
      <c r="X37" s="3" t="s">
        <v>71</v>
      </c>
      <c r="Y37" s="3" t="s">
        <v>71</v>
      </c>
      <c r="Z37" s="3" t="s">
        <v>71</v>
      </c>
      <c r="AA37" s="3" t="s">
        <v>71</v>
      </c>
      <c r="AB37" s="3" t="s">
        <v>71</v>
      </c>
      <c r="AC37" s="3" t="s">
        <v>71</v>
      </c>
      <c r="AD37" s="3" t="s">
        <v>71</v>
      </c>
      <c r="AE37" s="3" t="s">
        <v>71</v>
      </c>
      <c r="AF37" s="3" t="s">
        <v>71</v>
      </c>
      <c r="AG37" s="3" t="s">
        <v>71</v>
      </c>
      <c r="AH37" s="3" t="s">
        <v>71</v>
      </c>
      <c r="AI37" s="3" t="s">
        <v>71</v>
      </c>
      <c r="AJ37" s="3" t="s">
        <v>71</v>
      </c>
      <c r="AK37" s="3" t="s">
        <v>71</v>
      </c>
      <c r="AL37" s="3" t="s">
        <v>71</v>
      </c>
      <c r="AM37" s="3">
        <f t="shared" si="43"/>
        <v>40</v>
      </c>
      <c r="AN37" s="3">
        <f t="shared" si="44"/>
        <v>30</v>
      </c>
      <c r="AO37" s="3">
        <f t="shared" si="30"/>
        <v>10</v>
      </c>
      <c r="AP37" s="3">
        <f t="shared" si="31"/>
        <v>1</v>
      </c>
      <c r="AR37" s="3">
        <f t="shared" si="32"/>
        <v>11</v>
      </c>
      <c r="AS37" s="3">
        <f t="shared" si="33"/>
        <v>0</v>
      </c>
      <c r="AT37" s="3">
        <f t="shared" si="34"/>
        <v>2</v>
      </c>
      <c r="AU37" s="3" t="e">
        <f t="shared" si="8"/>
        <v>#REF!</v>
      </c>
      <c r="AV37" s="3" t="e">
        <f t="shared" si="9"/>
        <v>#REF!</v>
      </c>
      <c r="AW37" s="3">
        <f t="shared" si="10"/>
        <v>2</v>
      </c>
      <c r="AX37" s="3" t="e">
        <f t="shared" si="11"/>
        <v>#REF!</v>
      </c>
      <c r="AY37" s="3" t="e">
        <f t="shared" si="12"/>
        <v>#REF!</v>
      </c>
      <c r="AZ37" s="3">
        <f t="shared" si="13"/>
        <v>2</v>
      </c>
      <c r="BA37" s="3" t="e">
        <f t="shared" si="14"/>
        <v>#REF!</v>
      </c>
      <c r="BB37" s="3" t="e">
        <f t="shared" si="15"/>
        <v>#REF!</v>
      </c>
      <c r="BC37" s="3">
        <f t="shared" si="16"/>
        <v>2</v>
      </c>
      <c r="BD37" s="3" t="e">
        <f t="shared" si="17"/>
        <v>#REF!</v>
      </c>
      <c r="BE37" s="3" t="e">
        <f t="shared" si="18"/>
        <v>#REF!</v>
      </c>
      <c r="BF37" s="3">
        <f t="shared" si="19"/>
        <v>2</v>
      </c>
      <c r="BG37" s="19" t="e">
        <f t="shared" si="20"/>
        <v>#REF!</v>
      </c>
      <c r="BH37" s="19" t="e">
        <f t="shared" si="21"/>
        <v>#REF!</v>
      </c>
      <c r="BI37" s="19">
        <f t="shared" si="22"/>
        <v>2</v>
      </c>
      <c r="BJ37" s="19" t="e">
        <f t="shared" si="23"/>
        <v>#REF!</v>
      </c>
      <c r="BK37" s="19" t="e">
        <f t="shared" si="24"/>
        <v>#REF!</v>
      </c>
      <c r="BL37" s="19">
        <f t="shared" si="25"/>
        <v>2</v>
      </c>
    </row>
    <row r="38" spans="1:64" ht="15.75" customHeight="1" x14ac:dyDescent="0.25">
      <c r="A38" s="14">
        <f t="shared" si="26"/>
        <v>100</v>
      </c>
      <c r="B38" s="14" t="e">
        <f t="shared" ref="B38:C38" si="65">SUM(#REF!/#REF!)*100</f>
        <v>#REF!</v>
      </c>
      <c r="C38" s="14" t="e">
        <f t="shared" si="65"/>
        <v>#REF!</v>
      </c>
      <c r="D38" s="14">
        <f t="shared" si="1"/>
        <v>0</v>
      </c>
      <c r="E38" s="14" t="e">
        <f t="shared" si="2"/>
        <v>#REF!</v>
      </c>
      <c r="F38" s="14" t="e">
        <f t="shared" si="3"/>
        <v>#REF!</v>
      </c>
      <c r="G38" s="14" t="e">
        <f t="shared" si="4"/>
        <v>#REF!</v>
      </c>
      <c r="H38" s="14" t="e">
        <f t="shared" si="5"/>
        <v>#REF!</v>
      </c>
      <c r="I38" s="14" t="e">
        <f t="shared" si="6"/>
        <v>#REF!</v>
      </c>
      <c r="J38" s="14" t="e">
        <f t="shared" si="7"/>
        <v>#REF!</v>
      </c>
      <c r="K38" s="3" t="s">
        <v>66</v>
      </c>
      <c r="L38" s="3" t="s">
        <v>144</v>
      </c>
      <c r="M38" s="3" t="s">
        <v>145</v>
      </c>
      <c r="N38" s="17" t="s">
        <v>74</v>
      </c>
      <c r="O38" s="18" t="s">
        <v>70</v>
      </c>
      <c r="P38" s="3" t="s">
        <v>71</v>
      </c>
      <c r="Q38" s="3" t="s">
        <v>71</v>
      </c>
      <c r="R38" s="3" t="s">
        <v>71</v>
      </c>
      <c r="S38" s="3" t="s">
        <v>83</v>
      </c>
      <c r="T38" s="3" t="s">
        <v>71</v>
      </c>
      <c r="U38" s="3" t="s">
        <v>71</v>
      </c>
      <c r="V38" s="3" t="s">
        <v>71</v>
      </c>
      <c r="W38" s="3" t="s">
        <v>71</v>
      </c>
      <c r="X38" s="3" t="s">
        <v>71</v>
      </c>
      <c r="Y38" s="3" t="s">
        <v>71</v>
      </c>
      <c r="Z38" s="3" t="s">
        <v>71</v>
      </c>
      <c r="AA38" s="3" t="s">
        <v>71</v>
      </c>
      <c r="AB38" s="3" t="s">
        <v>71</v>
      </c>
      <c r="AC38" s="3" t="s">
        <v>71</v>
      </c>
      <c r="AD38" s="3" t="s">
        <v>71</v>
      </c>
      <c r="AE38" s="3" t="s">
        <v>71</v>
      </c>
      <c r="AF38" s="3" t="s">
        <v>71</v>
      </c>
      <c r="AG38" s="3" t="s">
        <v>71</v>
      </c>
      <c r="AH38" s="3" t="s">
        <v>71</v>
      </c>
      <c r="AI38" s="3" t="s">
        <v>71</v>
      </c>
      <c r="AJ38" s="3" t="s">
        <v>71</v>
      </c>
      <c r="AK38" s="3" t="s">
        <v>83</v>
      </c>
      <c r="AL38" s="3" t="s">
        <v>71</v>
      </c>
      <c r="AM38" s="3">
        <f t="shared" si="43"/>
        <v>39</v>
      </c>
      <c r="AN38" s="3">
        <f xml:space="preserve"> 5 * (SUMPRODUCT( (P$6:U$6=1) * (P38:U38="Y") * 2 ) + SUMPRODUCT( (P$6:U$6=2) * (P38:U38="Y") * 1 ) +SUMPRODUCT( (P$6:U$6=3) * (P38:U38="Y") * 1 ) + SUMPRODUCT( (P$6:U$6=4) * (P38:U38="N") * 1 ) +SUMPRODUCT( (P$6:U$6=5) * (P38:U38="N") * 2 ))
+ (SUMPRODUCT( (Y$6:AK$6=1) * (Y38:AK38="Y") * 2 ) +SUMPRODUCT( (Y$6:AK$6=2) * (Y38:AK38="Y") * 1 ) +SUMPRODUCT( (Y$6:AK$6=3) * (Y38:AK38="Y") * 1 ) +SUMPRODUCT( (Y$6:AK$6=4) * (Y38:AK38="N") * 1 ) +SUMPRODUCT( (Y$6:AK$6=5) * (Y38:AK38="N") * 2 ))</f>
        <v>39</v>
      </c>
      <c r="AO38" s="3">
        <f t="shared" si="30"/>
        <v>6</v>
      </c>
      <c r="AP38" s="3">
        <f t="shared" si="31"/>
        <v>1</v>
      </c>
      <c r="AR38" s="3">
        <f t="shared" si="32"/>
        <v>16</v>
      </c>
      <c r="AS38" s="3">
        <f t="shared" si="33"/>
        <v>0</v>
      </c>
      <c r="AT38" s="3">
        <f t="shared" si="34"/>
        <v>2</v>
      </c>
      <c r="AU38" s="3" t="e">
        <f t="shared" si="8"/>
        <v>#REF!</v>
      </c>
      <c r="AV38" s="3" t="e">
        <f t="shared" si="9"/>
        <v>#REF!</v>
      </c>
      <c r="AW38" s="3">
        <f t="shared" si="10"/>
        <v>2</v>
      </c>
      <c r="AX38" s="3" t="e">
        <f t="shared" si="11"/>
        <v>#REF!</v>
      </c>
      <c r="AY38" s="3" t="e">
        <f t="shared" si="12"/>
        <v>#REF!</v>
      </c>
      <c r="AZ38" s="3">
        <f t="shared" si="13"/>
        <v>2</v>
      </c>
      <c r="BA38" s="3" t="e">
        <f t="shared" si="14"/>
        <v>#REF!</v>
      </c>
      <c r="BB38" s="3" t="e">
        <f t="shared" si="15"/>
        <v>#REF!</v>
      </c>
      <c r="BC38" s="3">
        <f t="shared" si="16"/>
        <v>2</v>
      </c>
      <c r="BD38" s="3" t="e">
        <f t="shared" si="17"/>
        <v>#REF!</v>
      </c>
      <c r="BE38" s="3" t="e">
        <f t="shared" si="18"/>
        <v>#REF!</v>
      </c>
      <c r="BF38" s="3">
        <f t="shared" si="19"/>
        <v>2</v>
      </c>
      <c r="BG38" s="19" t="e">
        <f t="shared" si="20"/>
        <v>#REF!</v>
      </c>
      <c r="BH38" s="19" t="e">
        <f t="shared" si="21"/>
        <v>#REF!</v>
      </c>
      <c r="BI38" s="19">
        <f t="shared" si="22"/>
        <v>2</v>
      </c>
      <c r="BJ38" s="19" t="e">
        <f t="shared" si="23"/>
        <v>#REF!</v>
      </c>
      <c r="BK38" s="19" t="e">
        <f t="shared" si="24"/>
        <v>#REF!</v>
      </c>
      <c r="BL38" s="19">
        <f t="shared" si="25"/>
        <v>2</v>
      </c>
    </row>
    <row r="39" spans="1:64" ht="15.75" customHeight="1" x14ac:dyDescent="0.25">
      <c r="A39" s="14">
        <f t="shared" si="26"/>
        <v>80</v>
      </c>
      <c r="B39" s="14" t="e">
        <f t="shared" ref="B39:C39" si="66">SUM(#REF!/#REF!)*100</f>
        <v>#REF!</v>
      </c>
      <c r="C39" s="14" t="e">
        <f t="shared" si="66"/>
        <v>#REF!</v>
      </c>
      <c r="D39" s="14">
        <f t="shared" si="1"/>
        <v>0</v>
      </c>
      <c r="E39" s="14" t="e">
        <f t="shared" si="2"/>
        <v>#REF!</v>
      </c>
      <c r="F39" s="14" t="e">
        <f t="shared" si="3"/>
        <v>#REF!</v>
      </c>
      <c r="G39" s="14" t="e">
        <f t="shared" si="4"/>
        <v>#REF!</v>
      </c>
      <c r="H39" s="14" t="e">
        <f t="shared" si="5"/>
        <v>#REF!</v>
      </c>
      <c r="I39" s="14" t="e">
        <f t="shared" si="6"/>
        <v>#REF!</v>
      </c>
      <c r="J39" s="14" t="e">
        <f t="shared" si="7"/>
        <v>#REF!</v>
      </c>
      <c r="K39" s="3" t="s">
        <v>66</v>
      </c>
      <c r="L39" s="3" t="s">
        <v>146</v>
      </c>
      <c r="M39" s="3" t="s">
        <v>147</v>
      </c>
      <c r="N39" s="17" t="s">
        <v>148</v>
      </c>
      <c r="O39" s="18" t="s">
        <v>70</v>
      </c>
      <c r="P39" s="3" t="s">
        <v>71</v>
      </c>
      <c r="Q39" s="3" t="s">
        <v>71</v>
      </c>
      <c r="R39" s="3" t="s">
        <v>71</v>
      </c>
      <c r="S39" s="3" t="s">
        <v>71</v>
      </c>
      <c r="T39" s="3" t="s">
        <v>71</v>
      </c>
      <c r="U39" s="3" t="s">
        <v>71</v>
      </c>
      <c r="V39" s="3" t="s">
        <v>71</v>
      </c>
      <c r="W39" s="3" t="s">
        <v>71</v>
      </c>
      <c r="X39" s="3" t="s">
        <v>71</v>
      </c>
      <c r="Y39" s="3" t="s">
        <v>71</v>
      </c>
      <c r="Z39" s="3" t="s">
        <v>71</v>
      </c>
      <c r="AA39" s="3" t="s">
        <v>71</v>
      </c>
      <c r="AB39" s="3" t="s">
        <v>71</v>
      </c>
      <c r="AC39" s="3" t="s">
        <v>71</v>
      </c>
      <c r="AD39" s="3" t="s">
        <v>71</v>
      </c>
      <c r="AE39" s="3" t="s">
        <v>71</v>
      </c>
      <c r="AF39" s="3" t="s">
        <v>71</v>
      </c>
      <c r="AG39" s="3" t="s">
        <v>71</v>
      </c>
      <c r="AH39" s="3" t="s">
        <v>71</v>
      </c>
      <c r="AI39" s="3" t="s">
        <v>71</v>
      </c>
      <c r="AJ39" s="3" t="s">
        <v>71</v>
      </c>
      <c r="AK39" s="3" t="s">
        <v>71</v>
      </c>
      <c r="AL39" s="3" t="s">
        <v>71</v>
      </c>
      <c r="AM39" s="3">
        <f t="shared" si="43"/>
        <v>50</v>
      </c>
      <c r="AN39" s="3">
        <f t="shared" si="44"/>
        <v>40</v>
      </c>
      <c r="AO39" s="3">
        <f t="shared" si="30"/>
        <v>0</v>
      </c>
      <c r="AP39" s="3">
        <f t="shared" si="31"/>
        <v>1</v>
      </c>
      <c r="AR39" s="3">
        <f t="shared" si="32"/>
        <v>16</v>
      </c>
      <c r="AS39" s="3">
        <f t="shared" si="33"/>
        <v>0</v>
      </c>
      <c r="AT39" s="3">
        <f t="shared" si="34"/>
        <v>2</v>
      </c>
      <c r="AU39" s="3" t="e">
        <f t="shared" si="8"/>
        <v>#REF!</v>
      </c>
      <c r="AV39" s="3" t="e">
        <f t="shared" si="9"/>
        <v>#REF!</v>
      </c>
      <c r="AW39" s="3">
        <f t="shared" si="10"/>
        <v>2</v>
      </c>
      <c r="AX39" s="3" t="e">
        <f t="shared" si="11"/>
        <v>#REF!</v>
      </c>
      <c r="AY39" s="3" t="e">
        <f t="shared" si="12"/>
        <v>#REF!</v>
      </c>
      <c r="AZ39" s="3">
        <f t="shared" si="13"/>
        <v>2</v>
      </c>
      <c r="BA39" s="3" t="e">
        <f t="shared" si="14"/>
        <v>#REF!</v>
      </c>
      <c r="BB39" s="3" t="e">
        <f t="shared" si="15"/>
        <v>#REF!</v>
      </c>
      <c r="BC39" s="3">
        <f t="shared" si="16"/>
        <v>2</v>
      </c>
      <c r="BD39" s="3" t="e">
        <f t="shared" si="17"/>
        <v>#REF!</v>
      </c>
      <c r="BE39" s="3" t="e">
        <f t="shared" si="18"/>
        <v>#REF!</v>
      </c>
      <c r="BF39" s="3">
        <f t="shared" si="19"/>
        <v>2</v>
      </c>
      <c r="BG39" s="19" t="e">
        <f t="shared" si="20"/>
        <v>#REF!</v>
      </c>
      <c r="BH39" s="19" t="e">
        <f t="shared" si="21"/>
        <v>#REF!</v>
      </c>
      <c r="BI39" s="19">
        <f t="shared" si="22"/>
        <v>2</v>
      </c>
      <c r="BJ39" s="19" t="e">
        <f t="shared" si="23"/>
        <v>#REF!</v>
      </c>
      <c r="BK39" s="19" t="e">
        <f t="shared" si="24"/>
        <v>#REF!</v>
      </c>
      <c r="BL39" s="19">
        <f t="shared" si="25"/>
        <v>2</v>
      </c>
    </row>
    <row r="40" spans="1:64" ht="15.75" customHeight="1" x14ac:dyDescent="0.25">
      <c r="A40" s="14">
        <f t="shared" si="26"/>
        <v>78.260869565217391</v>
      </c>
      <c r="B40" s="14" t="e">
        <f t="shared" ref="B40:C40" si="67">SUM(#REF!/#REF!)*100</f>
        <v>#REF!</v>
      </c>
      <c r="C40" s="14" t="e">
        <f t="shared" si="67"/>
        <v>#REF!</v>
      </c>
      <c r="D40" s="14">
        <f t="shared" si="1"/>
        <v>0</v>
      </c>
      <c r="E40" s="14" t="e">
        <f t="shared" si="2"/>
        <v>#REF!</v>
      </c>
      <c r="F40" s="14" t="e">
        <f t="shared" si="3"/>
        <v>#REF!</v>
      </c>
      <c r="G40" s="14" t="e">
        <f t="shared" si="4"/>
        <v>#REF!</v>
      </c>
      <c r="H40" s="14" t="e">
        <f t="shared" si="5"/>
        <v>#REF!</v>
      </c>
      <c r="I40" s="14" t="e">
        <f t="shared" si="6"/>
        <v>#REF!</v>
      </c>
      <c r="J40" s="14" t="e">
        <f t="shared" si="7"/>
        <v>#REF!</v>
      </c>
      <c r="K40" s="3" t="s">
        <v>66</v>
      </c>
      <c r="L40" s="3" t="s">
        <v>149</v>
      </c>
      <c r="M40" s="3" t="s">
        <v>150</v>
      </c>
      <c r="N40" s="17" t="s">
        <v>151</v>
      </c>
      <c r="O40" s="18" t="s">
        <v>70</v>
      </c>
      <c r="P40" s="3" t="s">
        <v>71</v>
      </c>
      <c r="Q40" s="3" t="s">
        <v>71</v>
      </c>
      <c r="R40" s="3" t="s">
        <v>71</v>
      </c>
      <c r="S40" s="3" t="s">
        <v>71</v>
      </c>
      <c r="T40" s="3" t="s">
        <v>71</v>
      </c>
      <c r="U40" s="3" t="s">
        <v>71</v>
      </c>
      <c r="V40" s="3" t="s">
        <v>71</v>
      </c>
      <c r="W40" s="3" t="s">
        <v>71</v>
      </c>
      <c r="X40" s="3" t="s">
        <v>71</v>
      </c>
      <c r="Y40" s="3" t="s">
        <v>83</v>
      </c>
      <c r="Z40" s="3" t="s">
        <v>83</v>
      </c>
      <c r="AA40" s="3" t="s">
        <v>83</v>
      </c>
      <c r="AB40" s="3" t="s">
        <v>71</v>
      </c>
      <c r="AC40" s="3" t="s">
        <v>71</v>
      </c>
      <c r="AD40" s="3" t="s">
        <v>71</v>
      </c>
      <c r="AE40" s="3" t="s">
        <v>71</v>
      </c>
      <c r="AF40" s="3" t="s">
        <v>71</v>
      </c>
      <c r="AG40" s="3" t="s">
        <v>71</v>
      </c>
      <c r="AH40" s="3" t="s">
        <v>71</v>
      </c>
      <c r="AI40" s="3" t="s">
        <v>71</v>
      </c>
      <c r="AJ40" s="3" t="s">
        <v>71</v>
      </c>
      <c r="AK40" s="3" t="s">
        <v>71</v>
      </c>
      <c r="AL40" s="3" t="s">
        <v>71</v>
      </c>
      <c r="AM40" s="3">
        <f t="shared" si="43"/>
        <v>46</v>
      </c>
      <c r="AN40" s="3">
        <f t="shared" si="44"/>
        <v>36</v>
      </c>
      <c r="AO40" s="3">
        <f t="shared" si="30"/>
        <v>3</v>
      </c>
      <c r="AP40" s="3">
        <f t="shared" si="31"/>
        <v>1</v>
      </c>
      <c r="AR40" s="3">
        <f t="shared" si="32"/>
        <v>13</v>
      </c>
      <c r="AS40" s="3">
        <f t="shared" si="33"/>
        <v>0</v>
      </c>
      <c r="AT40" s="3">
        <f t="shared" si="34"/>
        <v>2</v>
      </c>
      <c r="AU40" s="3" t="e">
        <f t="shared" si="8"/>
        <v>#REF!</v>
      </c>
      <c r="AV40" s="3" t="e">
        <f t="shared" si="9"/>
        <v>#REF!</v>
      </c>
      <c r="AW40" s="3">
        <f t="shared" si="10"/>
        <v>2</v>
      </c>
      <c r="AX40" s="3" t="e">
        <f t="shared" si="11"/>
        <v>#REF!</v>
      </c>
      <c r="AY40" s="3" t="e">
        <f t="shared" si="12"/>
        <v>#REF!</v>
      </c>
      <c r="AZ40" s="3">
        <f t="shared" si="13"/>
        <v>2</v>
      </c>
      <c r="BA40" s="3" t="e">
        <f t="shared" si="14"/>
        <v>#REF!</v>
      </c>
      <c r="BB40" s="3" t="e">
        <f t="shared" si="15"/>
        <v>#REF!</v>
      </c>
      <c r="BC40" s="3">
        <f t="shared" si="16"/>
        <v>2</v>
      </c>
      <c r="BD40" s="3" t="e">
        <f t="shared" si="17"/>
        <v>#REF!</v>
      </c>
      <c r="BE40" s="3" t="e">
        <f t="shared" si="18"/>
        <v>#REF!</v>
      </c>
      <c r="BF40" s="3">
        <f t="shared" si="19"/>
        <v>2</v>
      </c>
      <c r="BG40" s="19" t="e">
        <f t="shared" si="20"/>
        <v>#REF!</v>
      </c>
      <c r="BH40" s="19" t="e">
        <f t="shared" si="21"/>
        <v>#REF!</v>
      </c>
      <c r="BI40" s="19">
        <f t="shared" si="22"/>
        <v>2</v>
      </c>
      <c r="BJ40" s="19" t="e">
        <f t="shared" si="23"/>
        <v>#REF!</v>
      </c>
      <c r="BK40" s="19" t="e">
        <f t="shared" si="24"/>
        <v>#REF!</v>
      </c>
      <c r="BL40" s="19">
        <f t="shared" si="25"/>
        <v>2</v>
      </c>
    </row>
    <row r="41" spans="1:64" ht="15.75" customHeight="1" x14ac:dyDescent="0.25">
      <c r="A41" s="14">
        <f t="shared" si="26"/>
        <v>77.272727272727266</v>
      </c>
      <c r="B41" s="14" t="e">
        <f t="shared" ref="B41:C41" si="68">SUM(#REF!/#REF!)*100</f>
        <v>#REF!</v>
      </c>
      <c r="C41" s="14" t="e">
        <f t="shared" si="68"/>
        <v>#REF!</v>
      </c>
      <c r="D41" s="14">
        <f t="shared" si="1"/>
        <v>0</v>
      </c>
      <c r="E41" s="14" t="e">
        <f t="shared" si="2"/>
        <v>#REF!</v>
      </c>
      <c r="F41" s="14" t="e">
        <f t="shared" si="3"/>
        <v>#REF!</v>
      </c>
      <c r="G41" s="14" t="e">
        <f t="shared" si="4"/>
        <v>#REF!</v>
      </c>
      <c r="H41" s="14" t="e">
        <f t="shared" si="5"/>
        <v>#REF!</v>
      </c>
      <c r="I41" s="14" t="e">
        <f t="shared" si="6"/>
        <v>#REF!</v>
      </c>
      <c r="J41" s="14" t="e">
        <f t="shared" si="7"/>
        <v>#REF!</v>
      </c>
      <c r="K41" s="3" t="s">
        <v>66</v>
      </c>
      <c r="L41" s="3" t="s">
        <v>152</v>
      </c>
      <c r="M41" s="3" t="s">
        <v>153</v>
      </c>
      <c r="N41" s="17" t="s">
        <v>154</v>
      </c>
      <c r="O41" s="18" t="s">
        <v>70</v>
      </c>
      <c r="P41" s="3" t="s">
        <v>83</v>
      </c>
      <c r="Q41" s="3" t="s">
        <v>71</v>
      </c>
      <c r="R41" s="3" t="s">
        <v>71</v>
      </c>
      <c r="S41" s="3" t="s">
        <v>71</v>
      </c>
      <c r="T41" s="3" t="s">
        <v>71</v>
      </c>
      <c r="U41" s="3" t="s">
        <v>71</v>
      </c>
      <c r="V41" s="3" t="s">
        <v>71</v>
      </c>
      <c r="W41" s="3" t="s">
        <v>71</v>
      </c>
      <c r="X41" s="3" t="s">
        <v>71</v>
      </c>
      <c r="Y41" s="3" t="s">
        <v>71</v>
      </c>
      <c r="Z41" s="3" t="s">
        <v>71</v>
      </c>
      <c r="AA41" s="3" t="s">
        <v>71</v>
      </c>
      <c r="AB41" s="3" t="s">
        <v>83</v>
      </c>
      <c r="AC41" s="3" t="s">
        <v>71</v>
      </c>
      <c r="AD41" s="3" t="s">
        <v>71</v>
      </c>
      <c r="AE41" s="3" t="s">
        <v>71</v>
      </c>
      <c r="AF41" s="3" t="s">
        <v>71</v>
      </c>
      <c r="AG41" s="3" t="s">
        <v>71</v>
      </c>
      <c r="AH41" s="3" t="s">
        <v>71</v>
      </c>
      <c r="AI41" s="3" t="s">
        <v>71</v>
      </c>
      <c r="AJ41" s="3" t="s">
        <v>71</v>
      </c>
      <c r="AK41" s="3" t="s">
        <v>71</v>
      </c>
      <c r="AL41" s="3" t="s">
        <v>71</v>
      </c>
      <c r="AM41" s="3">
        <f t="shared" si="43"/>
        <v>44</v>
      </c>
      <c r="AN41" s="3">
        <f t="shared" si="44"/>
        <v>34</v>
      </c>
      <c r="AO41" s="3">
        <f t="shared" si="30"/>
        <v>6</v>
      </c>
      <c r="AP41" s="3">
        <f t="shared" si="31"/>
        <v>1</v>
      </c>
      <c r="AR41" s="3">
        <f t="shared" si="32"/>
        <v>10</v>
      </c>
      <c r="AS41" s="3">
        <f t="shared" si="33"/>
        <v>0</v>
      </c>
      <c r="AT41" s="3">
        <f t="shared" si="34"/>
        <v>2</v>
      </c>
      <c r="AU41" s="3" t="e">
        <f t="shared" si="8"/>
        <v>#REF!</v>
      </c>
      <c r="AV41" s="3" t="e">
        <f t="shared" si="9"/>
        <v>#REF!</v>
      </c>
      <c r="AW41" s="3">
        <f t="shared" si="10"/>
        <v>2</v>
      </c>
      <c r="AX41" s="3" t="e">
        <f t="shared" si="11"/>
        <v>#REF!</v>
      </c>
      <c r="AY41" s="3" t="e">
        <f t="shared" si="12"/>
        <v>#REF!</v>
      </c>
      <c r="AZ41" s="3">
        <f t="shared" si="13"/>
        <v>2</v>
      </c>
      <c r="BA41" s="3" t="e">
        <f t="shared" si="14"/>
        <v>#REF!</v>
      </c>
      <c r="BB41" s="3" t="e">
        <f t="shared" si="15"/>
        <v>#REF!</v>
      </c>
      <c r="BC41" s="3">
        <f t="shared" si="16"/>
        <v>2</v>
      </c>
      <c r="BD41" s="3" t="e">
        <f t="shared" si="17"/>
        <v>#REF!</v>
      </c>
      <c r="BE41" s="3" t="e">
        <f t="shared" si="18"/>
        <v>#REF!</v>
      </c>
      <c r="BF41" s="3">
        <f t="shared" si="19"/>
        <v>2</v>
      </c>
      <c r="BG41" s="19" t="e">
        <f t="shared" si="20"/>
        <v>#REF!</v>
      </c>
      <c r="BH41" s="19" t="e">
        <f t="shared" si="21"/>
        <v>#REF!</v>
      </c>
      <c r="BI41" s="19">
        <f t="shared" si="22"/>
        <v>2</v>
      </c>
      <c r="BJ41" s="19" t="e">
        <f t="shared" si="23"/>
        <v>#REF!</v>
      </c>
      <c r="BK41" s="19" t="e">
        <f t="shared" si="24"/>
        <v>#REF!</v>
      </c>
      <c r="BL41" s="19">
        <f t="shared" si="25"/>
        <v>2</v>
      </c>
    </row>
    <row r="42" spans="1:64" ht="15.75" customHeight="1" x14ac:dyDescent="0.25">
      <c r="A42" s="14">
        <f t="shared" si="26"/>
        <v>80</v>
      </c>
      <c r="B42" s="14" t="e">
        <f t="shared" ref="B42:C42" si="69">SUM(#REF!/#REF!)*100</f>
        <v>#REF!</v>
      </c>
      <c r="C42" s="14" t="e">
        <f t="shared" si="69"/>
        <v>#REF!</v>
      </c>
      <c r="D42" s="14">
        <f t="shared" si="1"/>
        <v>0</v>
      </c>
      <c r="E42" s="14" t="e">
        <f t="shared" si="2"/>
        <v>#REF!</v>
      </c>
      <c r="F42" s="14" t="e">
        <f t="shared" si="3"/>
        <v>#REF!</v>
      </c>
      <c r="G42" s="14" t="e">
        <f t="shared" si="4"/>
        <v>#REF!</v>
      </c>
      <c r="H42" s="14" t="e">
        <f t="shared" si="5"/>
        <v>#REF!</v>
      </c>
      <c r="I42" s="14" t="e">
        <f t="shared" si="6"/>
        <v>#REF!</v>
      </c>
      <c r="J42" s="14" t="e">
        <f t="shared" si="7"/>
        <v>#REF!</v>
      </c>
      <c r="K42" s="3" t="s">
        <v>66</v>
      </c>
      <c r="L42" s="3" t="s">
        <v>155</v>
      </c>
      <c r="M42" s="3" t="s">
        <v>156</v>
      </c>
      <c r="N42" s="17" t="s">
        <v>157</v>
      </c>
      <c r="O42" s="18" t="s">
        <v>70</v>
      </c>
      <c r="P42" s="3" t="s">
        <v>71</v>
      </c>
      <c r="Q42" s="3" t="s">
        <v>71</v>
      </c>
      <c r="R42" s="3" t="s">
        <v>71</v>
      </c>
      <c r="S42" s="3" t="s">
        <v>71</v>
      </c>
      <c r="T42" s="3" t="s">
        <v>71</v>
      </c>
      <c r="U42" s="3" t="s">
        <v>71</v>
      </c>
      <c r="V42" s="3" t="s">
        <v>71</v>
      </c>
      <c r="W42" s="3" t="s">
        <v>71</v>
      </c>
      <c r="X42" s="3" t="s">
        <v>71</v>
      </c>
      <c r="Y42" s="3" t="s">
        <v>71</v>
      </c>
      <c r="Z42" s="3" t="s">
        <v>71</v>
      </c>
      <c r="AA42" s="3" t="s">
        <v>71</v>
      </c>
      <c r="AB42" s="3" t="s">
        <v>71</v>
      </c>
      <c r="AC42" s="3" t="s">
        <v>71</v>
      </c>
      <c r="AD42" s="3" t="s">
        <v>71</v>
      </c>
      <c r="AE42" s="3" t="s">
        <v>71</v>
      </c>
      <c r="AF42" s="3" t="s">
        <v>71</v>
      </c>
      <c r="AG42" s="3" t="s">
        <v>71</v>
      </c>
      <c r="AH42" s="3" t="s">
        <v>71</v>
      </c>
      <c r="AI42" s="3" t="s">
        <v>71</v>
      </c>
      <c r="AJ42" s="3" t="s">
        <v>71</v>
      </c>
      <c r="AK42" s="3" t="s">
        <v>71</v>
      </c>
      <c r="AL42" s="3" t="s">
        <v>71</v>
      </c>
      <c r="AM42" s="3">
        <f t="shared" si="43"/>
        <v>50</v>
      </c>
      <c r="AN42" s="3">
        <f t="shared" si="44"/>
        <v>40</v>
      </c>
      <c r="AO42" s="3">
        <f t="shared" si="30"/>
        <v>0</v>
      </c>
      <c r="AP42" s="3">
        <f t="shared" si="31"/>
        <v>1</v>
      </c>
      <c r="AR42" s="3">
        <f t="shared" si="32"/>
        <v>16</v>
      </c>
      <c r="AS42" s="3">
        <f t="shared" si="33"/>
        <v>0</v>
      </c>
      <c r="AT42" s="3">
        <f t="shared" si="34"/>
        <v>2</v>
      </c>
      <c r="AU42" s="3" t="e">
        <f t="shared" si="8"/>
        <v>#REF!</v>
      </c>
      <c r="AV42" s="3" t="e">
        <f t="shared" si="9"/>
        <v>#REF!</v>
      </c>
      <c r="AW42" s="3">
        <f t="shared" si="10"/>
        <v>2</v>
      </c>
      <c r="AX42" s="3" t="e">
        <f t="shared" si="11"/>
        <v>#REF!</v>
      </c>
      <c r="AY42" s="3" t="e">
        <f t="shared" si="12"/>
        <v>#REF!</v>
      </c>
      <c r="AZ42" s="3">
        <f t="shared" si="13"/>
        <v>2</v>
      </c>
      <c r="BA42" s="3" t="e">
        <f t="shared" si="14"/>
        <v>#REF!</v>
      </c>
      <c r="BB42" s="3" t="e">
        <f t="shared" si="15"/>
        <v>#REF!</v>
      </c>
      <c r="BC42" s="3">
        <f t="shared" si="16"/>
        <v>2</v>
      </c>
      <c r="BD42" s="3" t="e">
        <f t="shared" si="17"/>
        <v>#REF!</v>
      </c>
      <c r="BE42" s="3" t="e">
        <f t="shared" si="18"/>
        <v>#REF!</v>
      </c>
      <c r="BF42" s="3">
        <f t="shared" si="19"/>
        <v>2</v>
      </c>
      <c r="BG42" s="19" t="e">
        <f t="shared" si="20"/>
        <v>#REF!</v>
      </c>
      <c r="BH42" s="19" t="e">
        <f t="shared" si="21"/>
        <v>#REF!</v>
      </c>
      <c r="BI42" s="19">
        <f t="shared" si="22"/>
        <v>2</v>
      </c>
      <c r="BJ42" s="19" t="e">
        <f t="shared" si="23"/>
        <v>#REF!</v>
      </c>
      <c r="BK42" s="19" t="e">
        <f t="shared" si="24"/>
        <v>#REF!</v>
      </c>
      <c r="BL42" s="19">
        <f t="shared" si="25"/>
        <v>2</v>
      </c>
    </row>
    <row r="43" spans="1:64" ht="15.75" customHeight="1" x14ac:dyDescent="0.25">
      <c r="A43" s="14">
        <f t="shared" si="26"/>
        <v>79.591836734693871</v>
      </c>
      <c r="B43" s="14" t="e">
        <f t="shared" ref="B43:C43" si="70">SUM(#REF!/#REF!)*100</f>
        <v>#REF!</v>
      </c>
      <c r="C43" s="14" t="e">
        <f t="shared" si="70"/>
        <v>#REF!</v>
      </c>
      <c r="D43" s="14">
        <f t="shared" si="1"/>
        <v>0</v>
      </c>
      <c r="E43" s="14" t="e">
        <f t="shared" si="2"/>
        <v>#REF!</v>
      </c>
      <c r="F43" s="14" t="e">
        <f t="shared" si="3"/>
        <v>#REF!</v>
      </c>
      <c r="G43" s="14" t="e">
        <f t="shared" si="4"/>
        <v>#REF!</v>
      </c>
      <c r="H43" s="14" t="e">
        <f t="shared" si="5"/>
        <v>#REF!</v>
      </c>
      <c r="I43" s="14" t="e">
        <f t="shared" si="6"/>
        <v>#REF!</v>
      </c>
      <c r="J43" s="14" t="e">
        <f t="shared" si="7"/>
        <v>#REF!</v>
      </c>
      <c r="K43" s="3" t="s">
        <v>66</v>
      </c>
      <c r="L43" s="3" t="s">
        <v>158</v>
      </c>
      <c r="M43" s="3" t="s">
        <v>159</v>
      </c>
      <c r="N43" s="17" t="s">
        <v>148</v>
      </c>
      <c r="O43" s="18" t="s">
        <v>70</v>
      </c>
      <c r="P43" s="3" t="s">
        <v>71</v>
      </c>
      <c r="Q43" s="3" t="s">
        <v>71</v>
      </c>
      <c r="R43" s="3" t="s">
        <v>71</v>
      </c>
      <c r="S43" s="3" t="s">
        <v>71</v>
      </c>
      <c r="T43" s="3" t="s">
        <v>71</v>
      </c>
      <c r="U43" s="3" t="s">
        <v>71</v>
      </c>
      <c r="V43" s="3" t="s">
        <v>71</v>
      </c>
      <c r="W43" s="3" t="s">
        <v>71</v>
      </c>
      <c r="X43" s="3" t="s">
        <v>71</v>
      </c>
      <c r="Y43" s="3" t="s">
        <v>71</v>
      </c>
      <c r="Z43" s="3" t="s">
        <v>71</v>
      </c>
      <c r="AA43" s="3" t="s">
        <v>71</v>
      </c>
      <c r="AB43" s="3" t="s">
        <v>71</v>
      </c>
      <c r="AC43" s="3" t="s">
        <v>71</v>
      </c>
      <c r="AD43" s="3" t="s">
        <v>71</v>
      </c>
      <c r="AE43" s="3" t="s">
        <v>71</v>
      </c>
      <c r="AF43" s="3" t="s">
        <v>71</v>
      </c>
      <c r="AG43" s="3" t="s">
        <v>71</v>
      </c>
      <c r="AH43" s="3" t="s">
        <v>83</v>
      </c>
      <c r="AI43" s="3" t="s">
        <v>71</v>
      </c>
      <c r="AJ43" s="3" t="s">
        <v>71</v>
      </c>
      <c r="AK43" s="3" t="s">
        <v>71</v>
      </c>
      <c r="AL43" s="3" t="s">
        <v>71</v>
      </c>
      <c r="AM43" s="3">
        <f t="shared" si="43"/>
        <v>49</v>
      </c>
      <c r="AN43" s="3">
        <f t="shared" si="44"/>
        <v>39</v>
      </c>
      <c r="AO43" s="3">
        <f t="shared" si="30"/>
        <v>1</v>
      </c>
      <c r="AP43" s="3">
        <f t="shared" si="31"/>
        <v>1</v>
      </c>
      <c r="AR43" s="3">
        <f t="shared" si="32"/>
        <v>16</v>
      </c>
      <c r="AS43" s="3">
        <f t="shared" si="33"/>
        <v>0</v>
      </c>
      <c r="AT43" s="3">
        <f t="shared" si="34"/>
        <v>2</v>
      </c>
      <c r="AU43" s="3" t="e">
        <f t="shared" si="8"/>
        <v>#REF!</v>
      </c>
      <c r="AV43" s="3" t="e">
        <f t="shared" si="9"/>
        <v>#REF!</v>
      </c>
      <c r="AW43" s="3">
        <f t="shared" si="10"/>
        <v>2</v>
      </c>
      <c r="AX43" s="3" t="e">
        <f t="shared" si="11"/>
        <v>#REF!</v>
      </c>
      <c r="AY43" s="3" t="e">
        <f t="shared" si="12"/>
        <v>#REF!</v>
      </c>
      <c r="AZ43" s="3">
        <f t="shared" si="13"/>
        <v>2</v>
      </c>
      <c r="BA43" s="3" t="e">
        <f t="shared" si="14"/>
        <v>#REF!</v>
      </c>
      <c r="BB43" s="3" t="e">
        <f t="shared" si="15"/>
        <v>#REF!</v>
      </c>
      <c r="BC43" s="3">
        <f t="shared" si="16"/>
        <v>2</v>
      </c>
      <c r="BD43" s="3" t="e">
        <f t="shared" si="17"/>
        <v>#REF!</v>
      </c>
      <c r="BE43" s="3" t="e">
        <f t="shared" si="18"/>
        <v>#REF!</v>
      </c>
      <c r="BF43" s="3">
        <f t="shared" si="19"/>
        <v>2</v>
      </c>
      <c r="BG43" s="19" t="e">
        <f t="shared" si="20"/>
        <v>#REF!</v>
      </c>
      <c r="BH43" s="19" t="e">
        <f t="shared" si="21"/>
        <v>#REF!</v>
      </c>
      <c r="BI43" s="19">
        <f t="shared" si="22"/>
        <v>2</v>
      </c>
      <c r="BJ43" s="19" t="e">
        <f t="shared" si="23"/>
        <v>#REF!</v>
      </c>
      <c r="BK43" s="19" t="e">
        <f t="shared" si="24"/>
        <v>#REF!</v>
      </c>
      <c r="BL43" s="19">
        <f t="shared" si="25"/>
        <v>2</v>
      </c>
    </row>
    <row r="44" spans="1:64" ht="15.75" customHeight="1" x14ac:dyDescent="0.25">
      <c r="A44" s="14">
        <f t="shared" si="26"/>
        <v>80</v>
      </c>
      <c r="B44" s="14" t="e">
        <f t="shared" ref="B44:C44" si="71">SUM(#REF!/#REF!)*100</f>
        <v>#REF!</v>
      </c>
      <c r="C44" s="14" t="e">
        <f t="shared" si="71"/>
        <v>#REF!</v>
      </c>
      <c r="D44" s="14">
        <f t="shared" si="1"/>
        <v>0</v>
      </c>
      <c r="E44" s="14" t="e">
        <f t="shared" si="2"/>
        <v>#REF!</v>
      </c>
      <c r="F44" s="14" t="e">
        <f t="shared" si="3"/>
        <v>#REF!</v>
      </c>
      <c r="G44" s="14" t="e">
        <f t="shared" si="4"/>
        <v>#REF!</v>
      </c>
      <c r="H44" s="14" t="e">
        <f t="shared" si="5"/>
        <v>#REF!</v>
      </c>
      <c r="I44" s="14" t="e">
        <f t="shared" si="6"/>
        <v>#REF!</v>
      </c>
      <c r="J44" s="14" t="e">
        <f t="shared" si="7"/>
        <v>#REF!</v>
      </c>
      <c r="K44" s="3" t="s">
        <v>66</v>
      </c>
      <c r="L44" s="3" t="s">
        <v>160</v>
      </c>
      <c r="M44" s="3" t="s">
        <v>161</v>
      </c>
      <c r="N44" s="17" t="s">
        <v>131</v>
      </c>
      <c r="O44" s="18" t="s">
        <v>70</v>
      </c>
      <c r="P44" s="3" t="s">
        <v>71</v>
      </c>
      <c r="Q44" s="3" t="s">
        <v>71</v>
      </c>
      <c r="R44" s="3" t="s">
        <v>71</v>
      </c>
      <c r="S44" s="3" t="s">
        <v>71</v>
      </c>
      <c r="T44" s="3" t="s">
        <v>71</v>
      </c>
      <c r="U44" s="3" t="s">
        <v>71</v>
      </c>
      <c r="V44" s="3" t="s">
        <v>71</v>
      </c>
      <c r="W44" s="3" t="s">
        <v>71</v>
      </c>
      <c r="X44" s="3" t="s">
        <v>71</v>
      </c>
      <c r="Y44" s="3" t="s">
        <v>71</v>
      </c>
      <c r="Z44" s="3" t="s">
        <v>71</v>
      </c>
      <c r="AA44" s="3" t="s">
        <v>71</v>
      </c>
      <c r="AB44" s="3" t="s">
        <v>71</v>
      </c>
      <c r="AC44" s="3" t="s">
        <v>71</v>
      </c>
      <c r="AD44" s="3" t="s">
        <v>71</v>
      </c>
      <c r="AE44" s="3" t="s">
        <v>71</v>
      </c>
      <c r="AF44" s="3" t="s">
        <v>71</v>
      </c>
      <c r="AG44" s="3" t="s">
        <v>71</v>
      </c>
      <c r="AH44" s="3" t="s">
        <v>71</v>
      </c>
      <c r="AI44" s="3" t="s">
        <v>71</v>
      </c>
      <c r="AJ44" s="3" t="s">
        <v>71</v>
      </c>
      <c r="AK44" s="3" t="s">
        <v>71</v>
      </c>
      <c r="AL44" s="3" t="s">
        <v>71</v>
      </c>
      <c r="AM44" s="3">
        <f t="shared" si="43"/>
        <v>50</v>
      </c>
      <c r="AN44" s="3">
        <f t="shared" si="44"/>
        <v>40</v>
      </c>
      <c r="AO44" s="3">
        <f t="shared" si="30"/>
        <v>0</v>
      </c>
      <c r="AP44" s="3">
        <f t="shared" si="31"/>
        <v>1</v>
      </c>
      <c r="AR44" s="3">
        <f t="shared" si="32"/>
        <v>16</v>
      </c>
      <c r="AS44" s="3">
        <f t="shared" si="33"/>
        <v>0</v>
      </c>
      <c r="AT44" s="3">
        <f t="shared" si="34"/>
        <v>2</v>
      </c>
      <c r="AU44" s="3" t="e">
        <f t="shared" si="8"/>
        <v>#REF!</v>
      </c>
      <c r="AV44" s="3" t="e">
        <f t="shared" si="9"/>
        <v>#REF!</v>
      </c>
      <c r="AW44" s="3">
        <f t="shared" si="10"/>
        <v>2</v>
      </c>
      <c r="AX44" s="3" t="e">
        <f t="shared" si="11"/>
        <v>#REF!</v>
      </c>
      <c r="AY44" s="3" t="e">
        <f t="shared" si="12"/>
        <v>#REF!</v>
      </c>
      <c r="AZ44" s="3">
        <f t="shared" si="13"/>
        <v>2</v>
      </c>
      <c r="BA44" s="3" t="e">
        <f t="shared" si="14"/>
        <v>#REF!</v>
      </c>
      <c r="BB44" s="3" t="e">
        <f t="shared" si="15"/>
        <v>#REF!</v>
      </c>
      <c r="BC44" s="3">
        <f t="shared" si="16"/>
        <v>2</v>
      </c>
      <c r="BD44" s="3" t="e">
        <f t="shared" si="17"/>
        <v>#REF!</v>
      </c>
      <c r="BE44" s="3" t="e">
        <f t="shared" si="18"/>
        <v>#REF!</v>
      </c>
      <c r="BF44" s="3">
        <f t="shared" si="19"/>
        <v>2</v>
      </c>
      <c r="BG44" s="19" t="e">
        <f t="shared" si="20"/>
        <v>#REF!</v>
      </c>
      <c r="BH44" s="19" t="e">
        <f t="shared" si="21"/>
        <v>#REF!</v>
      </c>
      <c r="BI44" s="19">
        <f t="shared" si="22"/>
        <v>2</v>
      </c>
      <c r="BJ44" s="19" t="e">
        <f t="shared" si="23"/>
        <v>#REF!</v>
      </c>
      <c r="BK44" s="19" t="e">
        <f t="shared" si="24"/>
        <v>#REF!</v>
      </c>
      <c r="BL44" s="19">
        <f t="shared" si="25"/>
        <v>2</v>
      </c>
    </row>
    <row r="45" spans="1:64" ht="15.75" customHeight="1" x14ac:dyDescent="0.25">
      <c r="A45" s="14">
        <f t="shared" si="26"/>
        <v>78.260869565217391</v>
      </c>
      <c r="B45" s="14" t="e">
        <f t="shared" ref="B45:C45" si="72">SUM(#REF!/#REF!)*100</f>
        <v>#REF!</v>
      </c>
      <c r="C45" s="14" t="e">
        <f t="shared" si="72"/>
        <v>#REF!</v>
      </c>
      <c r="D45" s="14">
        <f t="shared" si="1"/>
        <v>0</v>
      </c>
      <c r="E45" s="14" t="e">
        <f t="shared" si="2"/>
        <v>#REF!</v>
      </c>
      <c r="F45" s="14" t="e">
        <f t="shared" si="3"/>
        <v>#REF!</v>
      </c>
      <c r="G45" s="14" t="e">
        <f t="shared" si="4"/>
        <v>#REF!</v>
      </c>
      <c r="H45" s="14" t="e">
        <f t="shared" si="5"/>
        <v>#REF!</v>
      </c>
      <c r="I45" s="14" t="e">
        <f t="shared" si="6"/>
        <v>#REF!</v>
      </c>
      <c r="J45" s="14" t="e">
        <f t="shared" si="7"/>
        <v>#REF!</v>
      </c>
      <c r="K45" s="3" t="s">
        <v>66</v>
      </c>
      <c r="L45" s="3" t="s">
        <v>162</v>
      </c>
      <c r="M45" s="3" t="s">
        <v>163</v>
      </c>
      <c r="N45" s="17" t="s">
        <v>142</v>
      </c>
      <c r="O45" s="18" t="s">
        <v>70</v>
      </c>
      <c r="P45" s="3" t="s">
        <v>71</v>
      </c>
      <c r="Q45" s="3" t="s">
        <v>71</v>
      </c>
      <c r="R45" s="3" t="s">
        <v>71</v>
      </c>
      <c r="S45" s="3" t="s">
        <v>71</v>
      </c>
      <c r="T45" s="3" t="s">
        <v>71</v>
      </c>
      <c r="U45" s="3" t="s">
        <v>71</v>
      </c>
      <c r="V45" s="3" t="s">
        <v>71</v>
      </c>
      <c r="W45" s="3" t="s">
        <v>71</v>
      </c>
      <c r="X45" s="3" t="s">
        <v>71</v>
      </c>
      <c r="Y45" s="3" t="s">
        <v>83</v>
      </c>
      <c r="Z45" s="3" t="s">
        <v>83</v>
      </c>
      <c r="AA45" s="3" t="s">
        <v>83</v>
      </c>
      <c r="AB45" s="3" t="s">
        <v>71</v>
      </c>
      <c r="AC45" s="3" t="s">
        <v>71</v>
      </c>
      <c r="AD45" s="3" t="s">
        <v>71</v>
      </c>
      <c r="AE45" s="3" t="s">
        <v>71</v>
      </c>
      <c r="AF45" s="3" t="s">
        <v>71</v>
      </c>
      <c r="AG45" s="3" t="s">
        <v>71</v>
      </c>
      <c r="AH45" s="3" t="s">
        <v>71</v>
      </c>
      <c r="AI45" s="3" t="s">
        <v>71</v>
      </c>
      <c r="AJ45" s="3" t="s">
        <v>71</v>
      </c>
      <c r="AK45" s="3" t="s">
        <v>71</v>
      </c>
      <c r="AL45" s="3" t="s">
        <v>71</v>
      </c>
      <c r="AM45" s="3">
        <f t="shared" si="43"/>
        <v>46</v>
      </c>
      <c r="AN45" s="3">
        <f t="shared" si="44"/>
        <v>36</v>
      </c>
      <c r="AO45" s="3">
        <f t="shared" si="30"/>
        <v>3</v>
      </c>
      <c r="AP45" s="3">
        <f t="shared" si="31"/>
        <v>1</v>
      </c>
      <c r="AR45" s="3">
        <f t="shared" si="32"/>
        <v>13</v>
      </c>
      <c r="AS45" s="3">
        <f t="shared" si="33"/>
        <v>0</v>
      </c>
      <c r="AT45" s="3">
        <f t="shared" si="34"/>
        <v>2</v>
      </c>
      <c r="AU45" s="3" t="e">
        <f t="shared" si="8"/>
        <v>#REF!</v>
      </c>
      <c r="AV45" s="3" t="e">
        <f t="shared" si="9"/>
        <v>#REF!</v>
      </c>
      <c r="AW45" s="3">
        <f t="shared" si="10"/>
        <v>2</v>
      </c>
      <c r="AX45" s="3" t="e">
        <f t="shared" si="11"/>
        <v>#REF!</v>
      </c>
      <c r="AY45" s="3" t="e">
        <f t="shared" si="12"/>
        <v>#REF!</v>
      </c>
      <c r="AZ45" s="3">
        <f t="shared" si="13"/>
        <v>2</v>
      </c>
      <c r="BA45" s="3" t="e">
        <f t="shared" si="14"/>
        <v>#REF!</v>
      </c>
      <c r="BB45" s="3" t="e">
        <f t="shared" si="15"/>
        <v>#REF!</v>
      </c>
      <c r="BC45" s="3">
        <f t="shared" si="16"/>
        <v>2</v>
      </c>
      <c r="BD45" s="3" t="e">
        <f t="shared" si="17"/>
        <v>#REF!</v>
      </c>
      <c r="BE45" s="3" t="e">
        <f t="shared" si="18"/>
        <v>#REF!</v>
      </c>
      <c r="BF45" s="3">
        <f t="shared" si="19"/>
        <v>2</v>
      </c>
      <c r="BG45" s="19" t="e">
        <f t="shared" si="20"/>
        <v>#REF!</v>
      </c>
      <c r="BH45" s="19" t="e">
        <f t="shared" si="21"/>
        <v>#REF!</v>
      </c>
      <c r="BI45" s="19">
        <f t="shared" si="22"/>
        <v>2</v>
      </c>
      <c r="BJ45" s="19" t="e">
        <f t="shared" si="23"/>
        <v>#REF!</v>
      </c>
      <c r="BK45" s="19" t="e">
        <f t="shared" si="24"/>
        <v>#REF!</v>
      </c>
      <c r="BL45" s="19">
        <f t="shared" si="25"/>
        <v>2</v>
      </c>
    </row>
    <row r="46" spans="1:64" ht="15.75" customHeight="1" x14ac:dyDescent="0.25">
      <c r="A46" s="14">
        <f t="shared" si="26"/>
        <v>52.380952380952387</v>
      </c>
      <c r="B46" s="14" t="e">
        <f t="shared" ref="B46:C46" si="73">SUM(#REF!/#REF!)*100</f>
        <v>#REF!</v>
      </c>
      <c r="C46" s="14" t="e">
        <f t="shared" si="73"/>
        <v>#REF!</v>
      </c>
      <c r="D46" s="14">
        <f t="shared" si="1"/>
        <v>50</v>
      </c>
      <c r="E46" s="14" t="e">
        <f t="shared" si="2"/>
        <v>#REF!</v>
      </c>
      <c r="F46" s="14" t="e">
        <f t="shared" si="3"/>
        <v>#REF!</v>
      </c>
      <c r="G46" s="14" t="e">
        <f t="shared" si="4"/>
        <v>#REF!</v>
      </c>
      <c r="H46" s="14" t="e">
        <f t="shared" si="5"/>
        <v>#REF!</v>
      </c>
      <c r="I46" s="14" t="e">
        <f t="shared" si="6"/>
        <v>#REF!</v>
      </c>
      <c r="J46" s="14" t="e">
        <f t="shared" si="7"/>
        <v>#REF!</v>
      </c>
      <c r="K46" s="3" t="s">
        <v>66</v>
      </c>
      <c r="L46" s="3" t="s">
        <v>164</v>
      </c>
      <c r="M46" s="3" t="s">
        <v>165</v>
      </c>
      <c r="N46" s="17" t="s">
        <v>166</v>
      </c>
      <c r="O46" s="18" t="s">
        <v>70</v>
      </c>
      <c r="P46" s="3" t="s">
        <v>83</v>
      </c>
      <c r="Q46" s="3" t="s">
        <v>96</v>
      </c>
      <c r="R46" s="3" t="s">
        <v>96</v>
      </c>
      <c r="S46" s="3" t="s">
        <v>71</v>
      </c>
      <c r="T46" s="3" t="s">
        <v>71</v>
      </c>
      <c r="U46" s="3" t="s">
        <v>71</v>
      </c>
      <c r="V46" s="3" t="s">
        <v>71</v>
      </c>
      <c r="W46" s="3" t="s">
        <v>71</v>
      </c>
      <c r="X46" s="3" t="s">
        <v>71</v>
      </c>
      <c r="Y46" s="3" t="s">
        <v>71</v>
      </c>
      <c r="Z46" s="3" t="s">
        <v>71</v>
      </c>
      <c r="AA46" s="3" t="s">
        <v>71</v>
      </c>
      <c r="AB46" s="3" t="s">
        <v>83</v>
      </c>
      <c r="AC46" s="3" t="s">
        <v>71</v>
      </c>
      <c r="AD46" s="3" t="s">
        <v>71</v>
      </c>
      <c r="AE46" s="3" t="s">
        <v>71</v>
      </c>
      <c r="AF46" s="3" t="s">
        <v>71</v>
      </c>
      <c r="AG46" s="3" t="s">
        <v>83</v>
      </c>
      <c r="AH46" s="3" t="s">
        <v>83</v>
      </c>
      <c r="AI46" s="3" t="s">
        <v>71</v>
      </c>
      <c r="AJ46" s="3" t="s">
        <v>71</v>
      </c>
      <c r="AK46" s="3" t="s">
        <v>71</v>
      </c>
      <c r="AL46" s="3" t="s">
        <v>71</v>
      </c>
      <c r="AM46" s="3">
        <f t="shared" si="43"/>
        <v>42</v>
      </c>
      <c r="AN46" s="3">
        <f t="shared" si="44"/>
        <v>22</v>
      </c>
      <c r="AO46" s="3">
        <f t="shared" si="30"/>
        <v>8</v>
      </c>
      <c r="AP46" s="3">
        <f t="shared" si="31"/>
        <v>1</v>
      </c>
      <c r="AR46" s="3">
        <f t="shared" si="32"/>
        <v>10</v>
      </c>
      <c r="AS46" s="3">
        <f t="shared" si="33"/>
        <v>5</v>
      </c>
      <c r="AT46" s="3">
        <f t="shared" si="34"/>
        <v>2</v>
      </c>
      <c r="AU46" s="3" t="e">
        <f t="shared" si="8"/>
        <v>#REF!</v>
      </c>
      <c r="AV46" s="3" t="e">
        <f t="shared" si="9"/>
        <v>#REF!</v>
      </c>
      <c r="AW46" s="3">
        <f t="shared" si="10"/>
        <v>2</v>
      </c>
      <c r="AX46" s="3" t="e">
        <f t="shared" si="11"/>
        <v>#REF!</v>
      </c>
      <c r="AY46" s="3" t="e">
        <f t="shared" si="12"/>
        <v>#REF!</v>
      </c>
      <c r="AZ46" s="3">
        <f t="shared" si="13"/>
        <v>2</v>
      </c>
      <c r="BA46" s="3" t="e">
        <f t="shared" si="14"/>
        <v>#REF!</v>
      </c>
      <c r="BB46" s="3" t="e">
        <f t="shared" si="15"/>
        <v>#REF!</v>
      </c>
      <c r="BC46" s="3">
        <f t="shared" si="16"/>
        <v>2</v>
      </c>
      <c r="BD46" s="3" t="e">
        <f t="shared" si="17"/>
        <v>#REF!</v>
      </c>
      <c r="BE46" s="3" t="e">
        <f t="shared" si="18"/>
        <v>#REF!</v>
      </c>
      <c r="BF46" s="3">
        <f t="shared" si="19"/>
        <v>2</v>
      </c>
      <c r="BG46" s="19" t="e">
        <f t="shared" si="20"/>
        <v>#REF!</v>
      </c>
      <c r="BH46" s="19" t="e">
        <f t="shared" si="21"/>
        <v>#REF!</v>
      </c>
      <c r="BI46" s="19">
        <f t="shared" si="22"/>
        <v>2</v>
      </c>
      <c r="BJ46" s="19" t="e">
        <f t="shared" si="23"/>
        <v>#REF!</v>
      </c>
      <c r="BK46" s="19" t="e">
        <f t="shared" si="24"/>
        <v>#REF!</v>
      </c>
      <c r="BL46" s="19">
        <f t="shared" si="25"/>
        <v>2</v>
      </c>
    </row>
    <row r="47" spans="1:64" ht="15.75" customHeight="1" x14ac:dyDescent="0.25">
      <c r="A47" s="14">
        <f t="shared" si="26"/>
        <v>77.777777777777786</v>
      </c>
      <c r="B47" s="14" t="e">
        <f t="shared" ref="B47:C47" si="74">SUM(#REF!/#REF!)*100</f>
        <v>#REF!</v>
      </c>
      <c r="C47" s="14" t="e">
        <f t="shared" si="74"/>
        <v>#REF!</v>
      </c>
      <c r="D47" s="14">
        <f t="shared" si="1"/>
        <v>0</v>
      </c>
      <c r="E47" s="14" t="e">
        <f t="shared" si="2"/>
        <v>#REF!</v>
      </c>
      <c r="F47" s="14" t="e">
        <f t="shared" si="3"/>
        <v>#REF!</v>
      </c>
      <c r="G47" s="14" t="e">
        <f t="shared" si="4"/>
        <v>#REF!</v>
      </c>
      <c r="H47" s="14" t="e">
        <f t="shared" si="5"/>
        <v>#REF!</v>
      </c>
      <c r="I47" s="14" t="e">
        <f t="shared" si="6"/>
        <v>#REF!</v>
      </c>
      <c r="J47" s="14" t="e">
        <f t="shared" si="7"/>
        <v>#REF!</v>
      </c>
      <c r="K47" s="3" t="s">
        <v>66</v>
      </c>
      <c r="L47" s="3" t="s">
        <v>167</v>
      </c>
      <c r="M47" s="3" t="s">
        <v>168</v>
      </c>
      <c r="N47" s="17" t="s">
        <v>151</v>
      </c>
      <c r="O47" s="18" t="s">
        <v>70</v>
      </c>
      <c r="P47" s="3" t="s">
        <v>83</v>
      </c>
      <c r="Q47" s="3" t="s">
        <v>71</v>
      </c>
      <c r="R47" s="3" t="s">
        <v>71</v>
      </c>
      <c r="S47" s="3" t="s">
        <v>71</v>
      </c>
      <c r="T47" s="3" t="s">
        <v>71</v>
      </c>
      <c r="U47" s="3" t="s">
        <v>71</v>
      </c>
      <c r="V47" s="3" t="s">
        <v>71</v>
      </c>
      <c r="W47" s="3" t="s">
        <v>71</v>
      </c>
      <c r="X47" s="3" t="s">
        <v>71</v>
      </c>
      <c r="Y47" s="3" t="s">
        <v>71</v>
      </c>
      <c r="Z47" s="3" t="s">
        <v>71</v>
      </c>
      <c r="AA47" s="3" t="s">
        <v>71</v>
      </c>
      <c r="AB47" s="3" t="s">
        <v>71</v>
      </c>
      <c r="AC47" s="3" t="s">
        <v>71</v>
      </c>
      <c r="AD47" s="3" t="s">
        <v>71</v>
      </c>
      <c r="AE47" s="3" t="s">
        <v>71</v>
      </c>
      <c r="AF47" s="3" t="s">
        <v>71</v>
      </c>
      <c r="AG47" s="3" t="s">
        <v>71</v>
      </c>
      <c r="AH47" s="3" t="s">
        <v>71</v>
      </c>
      <c r="AI47" s="3" t="s">
        <v>71</v>
      </c>
      <c r="AJ47" s="3" t="s">
        <v>71</v>
      </c>
      <c r="AK47" s="3" t="s">
        <v>71</v>
      </c>
      <c r="AL47" s="3" t="s">
        <v>71</v>
      </c>
      <c r="AM47" s="3">
        <f t="shared" si="43"/>
        <v>45</v>
      </c>
      <c r="AN47" s="3">
        <f t="shared" si="44"/>
        <v>35</v>
      </c>
      <c r="AO47" s="3">
        <f t="shared" si="30"/>
        <v>5</v>
      </c>
      <c r="AP47" s="3">
        <f t="shared" si="31"/>
        <v>1</v>
      </c>
      <c r="AR47" s="3">
        <f t="shared" si="32"/>
        <v>11</v>
      </c>
      <c r="AS47" s="3">
        <f t="shared" si="33"/>
        <v>0</v>
      </c>
      <c r="AT47" s="3">
        <f t="shared" si="34"/>
        <v>2</v>
      </c>
      <c r="AU47" s="3" t="e">
        <f t="shared" si="8"/>
        <v>#REF!</v>
      </c>
      <c r="AV47" s="3" t="e">
        <f t="shared" si="9"/>
        <v>#REF!</v>
      </c>
      <c r="AW47" s="3">
        <f t="shared" si="10"/>
        <v>2</v>
      </c>
      <c r="AX47" s="3" t="e">
        <f t="shared" si="11"/>
        <v>#REF!</v>
      </c>
      <c r="AY47" s="3" t="e">
        <f t="shared" si="12"/>
        <v>#REF!</v>
      </c>
      <c r="AZ47" s="3">
        <f t="shared" si="13"/>
        <v>2</v>
      </c>
      <c r="BA47" s="3" t="e">
        <f t="shared" si="14"/>
        <v>#REF!</v>
      </c>
      <c r="BB47" s="3" t="e">
        <f t="shared" si="15"/>
        <v>#REF!</v>
      </c>
      <c r="BC47" s="3">
        <f t="shared" si="16"/>
        <v>2</v>
      </c>
      <c r="BD47" s="3" t="e">
        <f t="shared" si="17"/>
        <v>#REF!</v>
      </c>
      <c r="BE47" s="3" t="e">
        <f t="shared" si="18"/>
        <v>#REF!</v>
      </c>
      <c r="BF47" s="3">
        <f t="shared" si="19"/>
        <v>2</v>
      </c>
      <c r="BG47" s="19" t="e">
        <f t="shared" si="20"/>
        <v>#REF!</v>
      </c>
      <c r="BH47" s="19" t="e">
        <f t="shared" si="21"/>
        <v>#REF!</v>
      </c>
      <c r="BI47" s="19">
        <f t="shared" si="22"/>
        <v>2</v>
      </c>
      <c r="BJ47" s="19" t="e">
        <f t="shared" si="23"/>
        <v>#REF!</v>
      </c>
      <c r="BK47" s="19" t="e">
        <f t="shared" si="24"/>
        <v>#REF!</v>
      </c>
      <c r="BL47" s="19">
        <f t="shared" si="25"/>
        <v>2</v>
      </c>
    </row>
    <row r="48" spans="1:64" ht="15.75" customHeight="1" x14ac:dyDescent="0.25">
      <c r="A48" s="14">
        <f t="shared" si="26"/>
        <v>80</v>
      </c>
      <c r="B48" s="14" t="e">
        <f t="shared" ref="B48:C48" si="75">SUM(#REF!/#REF!)*100</f>
        <v>#REF!</v>
      </c>
      <c r="C48" s="14" t="e">
        <f t="shared" si="75"/>
        <v>#REF!</v>
      </c>
      <c r="D48" s="14">
        <f t="shared" si="1"/>
        <v>0</v>
      </c>
      <c r="E48" s="14" t="e">
        <f t="shared" si="2"/>
        <v>#REF!</v>
      </c>
      <c r="F48" s="14" t="e">
        <f t="shared" si="3"/>
        <v>#REF!</v>
      </c>
      <c r="G48" s="14" t="e">
        <f t="shared" si="4"/>
        <v>#REF!</v>
      </c>
      <c r="H48" s="14" t="e">
        <f t="shared" si="5"/>
        <v>#REF!</v>
      </c>
      <c r="I48" s="14" t="e">
        <f t="shared" si="6"/>
        <v>#REF!</v>
      </c>
      <c r="J48" s="14" t="e">
        <f t="shared" si="7"/>
        <v>#REF!</v>
      </c>
      <c r="K48" s="3" t="s">
        <v>66</v>
      </c>
      <c r="L48" s="3" t="s">
        <v>169</v>
      </c>
      <c r="M48" s="3" t="s">
        <v>170</v>
      </c>
      <c r="N48" s="17" t="s">
        <v>118</v>
      </c>
      <c r="O48" s="18" t="s">
        <v>70</v>
      </c>
      <c r="P48" s="3" t="s">
        <v>71</v>
      </c>
      <c r="Q48" s="3" t="s">
        <v>71</v>
      </c>
      <c r="R48" s="3" t="s">
        <v>71</v>
      </c>
      <c r="S48" s="3" t="s">
        <v>71</v>
      </c>
      <c r="T48" s="3" t="s">
        <v>71</v>
      </c>
      <c r="U48" s="3" t="s">
        <v>71</v>
      </c>
      <c r="V48" s="3" t="s">
        <v>71</v>
      </c>
      <c r="W48" s="3" t="s">
        <v>71</v>
      </c>
      <c r="X48" s="3" t="s">
        <v>71</v>
      </c>
      <c r="Y48" s="3" t="s">
        <v>71</v>
      </c>
      <c r="Z48" s="3" t="s">
        <v>71</v>
      </c>
      <c r="AA48" s="3" t="s">
        <v>71</v>
      </c>
      <c r="AB48" s="3" t="s">
        <v>71</v>
      </c>
      <c r="AC48" s="3" t="s">
        <v>71</v>
      </c>
      <c r="AD48" s="3" t="s">
        <v>71</v>
      </c>
      <c r="AE48" s="3" t="s">
        <v>71</v>
      </c>
      <c r="AF48" s="3" t="s">
        <v>71</v>
      </c>
      <c r="AG48" s="3" t="s">
        <v>71</v>
      </c>
      <c r="AH48" s="3" t="s">
        <v>71</v>
      </c>
      <c r="AI48" s="3" t="s">
        <v>71</v>
      </c>
      <c r="AJ48" s="3" t="s">
        <v>71</v>
      </c>
      <c r="AK48" s="3" t="s">
        <v>71</v>
      </c>
      <c r="AL48" s="3" t="s">
        <v>71</v>
      </c>
      <c r="AM48" s="3">
        <f t="shared" si="43"/>
        <v>50</v>
      </c>
      <c r="AN48" s="3">
        <f t="shared" si="44"/>
        <v>40</v>
      </c>
      <c r="AO48" s="3">
        <f t="shared" si="30"/>
        <v>0</v>
      </c>
      <c r="AP48" s="3">
        <f t="shared" si="31"/>
        <v>1</v>
      </c>
      <c r="AR48" s="3">
        <f t="shared" si="32"/>
        <v>16</v>
      </c>
      <c r="AS48" s="3">
        <f t="shared" si="33"/>
        <v>0</v>
      </c>
      <c r="AT48" s="3">
        <f t="shared" si="34"/>
        <v>2</v>
      </c>
      <c r="AU48" s="3" t="e">
        <f t="shared" si="8"/>
        <v>#REF!</v>
      </c>
      <c r="AV48" s="3" t="e">
        <f t="shared" si="9"/>
        <v>#REF!</v>
      </c>
      <c r="AW48" s="3">
        <f t="shared" si="10"/>
        <v>2</v>
      </c>
      <c r="AX48" s="3" t="e">
        <f t="shared" si="11"/>
        <v>#REF!</v>
      </c>
      <c r="AY48" s="3" t="e">
        <f t="shared" si="12"/>
        <v>#REF!</v>
      </c>
      <c r="AZ48" s="3">
        <f t="shared" si="13"/>
        <v>2</v>
      </c>
      <c r="BA48" s="3" t="e">
        <f t="shared" si="14"/>
        <v>#REF!</v>
      </c>
      <c r="BB48" s="3" t="e">
        <f t="shared" si="15"/>
        <v>#REF!</v>
      </c>
      <c r="BC48" s="3">
        <f t="shared" si="16"/>
        <v>2</v>
      </c>
      <c r="BD48" s="3" t="e">
        <f t="shared" si="17"/>
        <v>#REF!</v>
      </c>
      <c r="BE48" s="3" t="e">
        <f t="shared" si="18"/>
        <v>#REF!</v>
      </c>
      <c r="BF48" s="3">
        <f t="shared" si="19"/>
        <v>2</v>
      </c>
      <c r="BG48" s="19" t="e">
        <f t="shared" si="20"/>
        <v>#REF!</v>
      </c>
      <c r="BH48" s="19" t="e">
        <f t="shared" si="21"/>
        <v>#REF!</v>
      </c>
      <c r="BI48" s="19">
        <f t="shared" si="22"/>
        <v>2</v>
      </c>
      <c r="BJ48" s="19" t="e">
        <f t="shared" si="23"/>
        <v>#REF!</v>
      </c>
      <c r="BK48" s="19" t="e">
        <f t="shared" si="24"/>
        <v>#REF!</v>
      </c>
      <c r="BL48" s="19">
        <f t="shared" si="25"/>
        <v>2</v>
      </c>
    </row>
    <row r="49" spans="1:64" ht="15.75" customHeight="1" x14ac:dyDescent="0.25">
      <c r="A49" s="14">
        <f t="shared" si="26"/>
        <v>79.591836734693871</v>
      </c>
      <c r="B49" s="14" t="e">
        <f t="shared" ref="B49:C49" si="76">SUM(#REF!/#REF!)*100</f>
        <v>#REF!</v>
      </c>
      <c r="C49" s="14" t="e">
        <f t="shared" si="76"/>
        <v>#REF!</v>
      </c>
      <c r="D49" s="14">
        <f t="shared" si="1"/>
        <v>0</v>
      </c>
      <c r="E49" s="14" t="e">
        <f t="shared" si="2"/>
        <v>#REF!</v>
      </c>
      <c r="F49" s="14" t="e">
        <f t="shared" si="3"/>
        <v>#REF!</v>
      </c>
      <c r="G49" s="14" t="e">
        <f t="shared" si="4"/>
        <v>#REF!</v>
      </c>
      <c r="H49" s="14" t="e">
        <f t="shared" si="5"/>
        <v>#REF!</v>
      </c>
      <c r="I49" s="14" t="e">
        <f t="shared" si="6"/>
        <v>#REF!</v>
      </c>
      <c r="J49" s="14" t="e">
        <f t="shared" si="7"/>
        <v>#REF!</v>
      </c>
      <c r="K49" s="3" t="s">
        <v>66</v>
      </c>
      <c r="L49" s="3" t="s">
        <v>171</v>
      </c>
      <c r="M49" s="3" t="s">
        <v>172</v>
      </c>
      <c r="N49" s="17" t="s">
        <v>106</v>
      </c>
      <c r="O49" s="18" t="s">
        <v>70</v>
      </c>
      <c r="P49" s="3" t="s">
        <v>71</v>
      </c>
      <c r="Q49" s="3" t="s">
        <v>71</v>
      </c>
      <c r="R49" s="3" t="s">
        <v>71</v>
      </c>
      <c r="S49" s="3" t="s">
        <v>71</v>
      </c>
      <c r="T49" s="3" t="s">
        <v>71</v>
      </c>
      <c r="U49" s="3" t="s">
        <v>71</v>
      </c>
      <c r="V49" s="3" t="s">
        <v>71</v>
      </c>
      <c r="W49" s="3" t="s">
        <v>71</v>
      </c>
      <c r="X49" s="3" t="s">
        <v>71</v>
      </c>
      <c r="Y49" s="3" t="s">
        <v>71</v>
      </c>
      <c r="Z49" s="3" t="s">
        <v>71</v>
      </c>
      <c r="AA49" s="3" t="s">
        <v>71</v>
      </c>
      <c r="AB49" s="3" t="s">
        <v>83</v>
      </c>
      <c r="AC49" s="3" t="s">
        <v>71</v>
      </c>
      <c r="AD49" s="3" t="s">
        <v>71</v>
      </c>
      <c r="AE49" s="3" t="s">
        <v>71</v>
      </c>
      <c r="AF49" s="3" t="s">
        <v>71</v>
      </c>
      <c r="AG49" s="3" t="s">
        <v>71</v>
      </c>
      <c r="AH49" s="3" t="s">
        <v>71</v>
      </c>
      <c r="AI49" s="3" t="s">
        <v>71</v>
      </c>
      <c r="AJ49" s="3" t="s">
        <v>71</v>
      </c>
      <c r="AK49" s="3" t="s">
        <v>71</v>
      </c>
      <c r="AL49" s="3" t="s">
        <v>71</v>
      </c>
      <c r="AM49" s="3">
        <f t="shared" si="43"/>
        <v>49</v>
      </c>
      <c r="AN49" s="3">
        <f t="shared" si="44"/>
        <v>39</v>
      </c>
      <c r="AO49" s="3">
        <f t="shared" si="30"/>
        <v>1</v>
      </c>
      <c r="AP49" s="3">
        <f t="shared" si="31"/>
        <v>1</v>
      </c>
      <c r="AR49" s="3">
        <f t="shared" si="32"/>
        <v>15</v>
      </c>
      <c r="AS49" s="3">
        <f t="shared" si="33"/>
        <v>0</v>
      </c>
      <c r="AT49" s="3">
        <f t="shared" si="34"/>
        <v>2</v>
      </c>
      <c r="AU49" s="3" t="e">
        <f t="shared" si="8"/>
        <v>#REF!</v>
      </c>
      <c r="AV49" s="3" t="e">
        <f t="shared" si="9"/>
        <v>#REF!</v>
      </c>
      <c r="AW49" s="3">
        <f t="shared" si="10"/>
        <v>2</v>
      </c>
      <c r="AX49" s="3" t="e">
        <f t="shared" si="11"/>
        <v>#REF!</v>
      </c>
      <c r="AY49" s="3" t="e">
        <f t="shared" si="12"/>
        <v>#REF!</v>
      </c>
      <c r="AZ49" s="3">
        <f t="shared" si="13"/>
        <v>2</v>
      </c>
      <c r="BA49" s="3" t="e">
        <f t="shared" si="14"/>
        <v>#REF!</v>
      </c>
      <c r="BB49" s="3" t="e">
        <f t="shared" si="15"/>
        <v>#REF!</v>
      </c>
      <c r="BC49" s="3">
        <f t="shared" si="16"/>
        <v>2</v>
      </c>
      <c r="BD49" s="3" t="e">
        <f t="shared" si="17"/>
        <v>#REF!</v>
      </c>
      <c r="BE49" s="3" t="e">
        <f t="shared" si="18"/>
        <v>#REF!</v>
      </c>
      <c r="BF49" s="3">
        <f t="shared" si="19"/>
        <v>2</v>
      </c>
      <c r="BG49" s="19" t="e">
        <f t="shared" si="20"/>
        <v>#REF!</v>
      </c>
      <c r="BH49" s="19" t="e">
        <f t="shared" si="21"/>
        <v>#REF!</v>
      </c>
      <c r="BI49" s="19">
        <f t="shared" si="22"/>
        <v>2</v>
      </c>
      <c r="BJ49" s="19" t="e">
        <f t="shared" si="23"/>
        <v>#REF!</v>
      </c>
      <c r="BK49" s="19" t="e">
        <f t="shared" si="24"/>
        <v>#REF!</v>
      </c>
      <c r="BL49" s="19">
        <f t="shared" si="25"/>
        <v>2</v>
      </c>
    </row>
    <row r="50" spans="1:64" ht="15.75" customHeight="1" x14ac:dyDescent="0.25">
      <c r="A50" s="14">
        <f t="shared" si="26"/>
        <v>77.777777777777786</v>
      </c>
      <c r="B50" s="14" t="e">
        <f t="shared" ref="B50:C50" si="77">SUM(#REF!/#REF!)*100</f>
        <v>#REF!</v>
      </c>
      <c r="C50" s="14" t="e">
        <f t="shared" si="77"/>
        <v>#REF!</v>
      </c>
      <c r="D50" s="14">
        <f t="shared" si="1"/>
        <v>0</v>
      </c>
      <c r="E50" s="14" t="e">
        <f t="shared" si="2"/>
        <v>#REF!</v>
      </c>
      <c r="F50" s="14" t="e">
        <f t="shared" si="3"/>
        <v>#REF!</v>
      </c>
      <c r="G50" s="14" t="e">
        <f t="shared" si="4"/>
        <v>#REF!</v>
      </c>
      <c r="H50" s="14" t="e">
        <f t="shared" si="5"/>
        <v>#REF!</v>
      </c>
      <c r="I50" s="14" t="e">
        <f t="shared" si="6"/>
        <v>#REF!</v>
      </c>
      <c r="J50" s="14" t="e">
        <f t="shared" si="7"/>
        <v>#REF!</v>
      </c>
      <c r="K50" s="3" t="s">
        <v>66</v>
      </c>
      <c r="L50" s="3" t="s">
        <v>173</v>
      </c>
      <c r="M50" s="3" t="s">
        <v>105</v>
      </c>
      <c r="N50" s="17" t="s">
        <v>174</v>
      </c>
      <c r="O50" s="18" t="s">
        <v>70</v>
      </c>
      <c r="P50" s="3" t="s">
        <v>83</v>
      </c>
      <c r="Q50" s="3" t="s">
        <v>71</v>
      </c>
      <c r="R50" s="3" t="s">
        <v>71</v>
      </c>
      <c r="S50" s="3" t="s">
        <v>71</v>
      </c>
      <c r="T50" s="3" t="s">
        <v>71</v>
      </c>
      <c r="U50" s="3" t="s">
        <v>71</v>
      </c>
      <c r="V50" s="3" t="s">
        <v>71</v>
      </c>
      <c r="W50" s="3" t="s">
        <v>71</v>
      </c>
      <c r="X50" s="3" t="s">
        <v>71</v>
      </c>
      <c r="Y50" s="3" t="s">
        <v>71</v>
      </c>
      <c r="Z50" s="3" t="s">
        <v>71</v>
      </c>
      <c r="AA50" s="3" t="s">
        <v>71</v>
      </c>
      <c r="AB50" s="3" t="s">
        <v>71</v>
      </c>
      <c r="AC50" s="3" t="s">
        <v>71</v>
      </c>
      <c r="AD50" s="3" t="s">
        <v>71</v>
      </c>
      <c r="AE50" s="3" t="s">
        <v>71</v>
      </c>
      <c r="AF50" s="3" t="s">
        <v>71</v>
      </c>
      <c r="AG50" s="3" t="s">
        <v>71</v>
      </c>
      <c r="AH50" s="3" t="s">
        <v>71</v>
      </c>
      <c r="AI50" s="3" t="s">
        <v>71</v>
      </c>
      <c r="AJ50" s="3" t="s">
        <v>71</v>
      </c>
      <c r="AK50" s="3" t="s">
        <v>71</v>
      </c>
      <c r="AL50" s="3" t="s">
        <v>71</v>
      </c>
      <c r="AM50" s="3">
        <f t="shared" si="43"/>
        <v>45</v>
      </c>
      <c r="AN50" s="3">
        <f t="shared" si="44"/>
        <v>35</v>
      </c>
      <c r="AO50" s="3">
        <f t="shared" si="30"/>
        <v>5</v>
      </c>
      <c r="AP50" s="3">
        <f t="shared" si="31"/>
        <v>1</v>
      </c>
      <c r="AR50" s="3">
        <f t="shared" si="32"/>
        <v>11</v>
      </c>
      <c r="AS50" s="3">
        <f t="shared" si="33"/>
        <v>0</v>
      </c>
      <c r="AT50" s="3">
        <f t="shared" si="34"/>
        <v>2</v>
      </c>
      <c r="AU50" s="3" t="e">
        <f t="shared" si="8"/>
        <v>#REF!</v>
      </c>
      <c r="AV50" s="3" t="e">
        <f t="shared" si="9"/>
        <v>#REF!</v>
      </c>
      <c r="AW50" s="3">
        <f t="shared" si="10"/>
        <v>2</v>
      </c>
      <c r="AX50" s="3" t="e">
        <f t="shared" si="11"/>
        <v>#REF!</v>
      </c>
      <c r="AY50" s="3" t="e">
        <f t="shared" si="12"/>
        <v>#REF!</v>
      </c>
      <c r="AZ50" s="3">
        <f t="shared" si="13"/>
        <v>2</v>
      </c>
      <c r="BA50" s="3" t="e">
        <f t="shared" si="14"/>
        <v>#REF!</v>
      </c>
      <c r="BB50" s="3" t="e">
        <f t="shared" si="15"/>
        <v>#REF!</v>
      </c>
      <c r="BC50" s="3">
        <f t="shared" si="16"/>
        <v>2</v>
      </c>
      <c r="BD50" s="3" t="e">
        <f t="shared" si="17"/>
        <v>#REF!</v>
      </c>
      <c r="BE50" s="3" t="e">
        <f t="shared" si="18"/>
        <v>#REF!</v>
      </c>
      <c r="BF50" s="3">
        <f t="shared" si="19"/>
        <v>2</v>
      </c>
      <c r="BG50" s="19" t="e">
        <f t="shared" si="20"/>
        <v>#REF!</v>
      </c>
      <c r="BH50" s="19" t="e">
        <f t="shared" si="21"/>
        <v>#REF!</v>
      </c>
      <c r="BI50" s="19">
        <f t="shared" si="22"/>
        <v>2</v>
      </c>
      <c r="BJ50" s="19" t="e">
        <f t="shared" si="23"/>
        <v>#REF!</v>
      </c>
      <c r="BK50" s="19" t="e">
        <f t="shared" si="24"/>
        <v>#REF!</v>
      </c>
      <c r="BL50" s="19">
        <f t="shared" si="25"/>
        <v>2</v>
      </c>
    </row>
    <row r="51" spans="1:64" ht="15.75" customHeight="1" x14ac:dyDescent="0.25">
      <c r="A51" s="14">
        <f t="shared" si="26"/>
        <v>80</v>
      </c>
      <c r="B51" s="14" t="e">
        <f t="shared" ref="B51:C51" si="78">SUM(#REF!/#REF!)*100</f>
        <v>#REF!</v>
      </c>
      <c r="C51" s="14" t="e">
        <f t="shared" si="78"/>
        <v>#REF!</v>
      </c>
      <c r="D51" s="14">
        <f t="shared" si="1"/>
        <v>0</v>
      </c>
      <c r="E51" s="14" t="e">
        <f t="shared" si="2"/>
        <v>#REF!</v>
      </c>
      <c r="F51" s="14" t="e">
        <f t="shared" si="3"/>
        <v>#REF!</v>
      </c>
      <c r="G51" s="14" t="e">
        <f t="shared" si="4"/>
        <v>#REF!</v>
      </c>
      <c r="H51" s="14" t="e">
        <f t="shared" si="5"/>
        <v>#REF!</v>
      </c>
      <c r="I51" s="14" t="e">
        <f t="shared" si="6"/>
        <v>#REF!</v>
      </c>
      <c r="J51" s="14" t="e">
        <f t="shared" si="7"/>
        <v>#REF!</v>
      </c>
      <c r="K51" s="3" t="s">
        <v>66</v>
      </c>
      <c r="L51" s="3" t="s">
        <v>175</v>
      </c>
      <c r="M51" s="3" t="s">
        <v>176</v>
      </c>
      <c r="N51" s="17" t="s">
        <v>127</v>
      </c>
      <c r="O51" s="18" t="s">
        <v>70</v>
      </c>
      <c r="P51" s="3" t="s">
        <v>71</v>
      </c>
      <c r="Q51" s="3" t="s">
        <v>71</v>
      </c>
      <c r="R51" s="3" t="s">
        <v>71</v>
      </c>
      <c r="S51" s="3" t="s">
        <v>71</v>
      </c>
      <c r="T51" s="3" t="s">
        <v>71</v>
      </c>
      <c r="U51" s="3" t="s">
        <v>71</v>
      </c>
      <c r="V51" s="3" t="s">
        <v>71</v>
      </c>
      <c r="W51" s="3" t="s">
        <v>71</v>
      </c>
      <c r="X51" s="3" t="s">
        <v>71</v>
      </c>
      <c r="Y51" s="3" t="s">
        <v>71</v>
      </c>
      <c r="Z51" s="3" t="s">
        <v>71</v>
      </c>
      <c r="AA51" s="3" t="s">
        <v>71</v>
      </c>
      <c r="AB51" s="3" t="s">
        <v>71</v>
      </c>
      <c r="AC51" s="3" t="s">
        <v>71</v>
      </c>
      <c r="AD51" s="3" t="s">
        <v>71</v>
      </c>
      <c r="AE51" s="3" t="s">
        <v>71</v>
      </c>
      <c r="AF51" s="3" t="s">
        <v>71</v>
      </c>
      <c r="AG51" s="3" t="s">
        <v>71</v>
      </c>
      <c r="AH51" s="3" t="s">
        <v>71</v>
      </c>
      <c r="AI51" s="3" t="s">
        <v>71</v>
      </c>
      <c r="AJ51" s="3" t="s">
        <v>71</v>
      </c>
      <c r="AK51" s="3" t="s">
        <v>71</v>
      </c>
      <c r="AL51" s="3" t="s">
        <v>71</v>
      </c>
      <c r="AM51" s="3">
        <f t="shared" si="43"/>
        <v>50</v>
      </c>
      <c r="AN51" s="3">
        <f t="shared" si="44"/>
        <v>40</v>
      </c>
      <c r="AO51" s="3">
        <f t="shared" si="30"/>
        <v>0</v>
      </c>
      <c r="AP51" s="3">
        <f t="shared" si="31"/>
        <v>1</v>
      </c>
      <c r="AR51" s="3">
        <f t="shared" si="32"/>
        <v>16</v>
      </c>
      <c r="AS51" s="3">
        <f t="shared" si="33"/>
        <v>0</v>
      </c>
      <c r="AT51" s="3">
        <f t="shared" si="34"/>
        <v>2</v>
      </c>
      <c r="AU51" s="3" t="e">
        <f t="shared" si="8"/>
        <v>#REF!</v>
      </c>
      <c r="AV51" s="3" t="e">
        <f t="shared" si="9"/>
        <v>#REF!</v>
      </c>
      <c r="AW51" s="3">
        <f t="shared" si="10"/>
        <v>2</v>
      </c>
      <c r="AX51" s="3" t="e">
        <f t="shared" si="11"/>
        <v>#REF!</v>
      </c>
      <c r="AY51" s="3" t="e">
        <f t="shared" si="12"/>
        <v>#REF!</v>
      </c>
      <c r="AZ51" s="3">
        <f t="shared" si="13"/>
        <v>2</v>
      </c>
      <c r="BA51" s="3" t="e">
        <f t="shared" si="14"/>
        <v>#REF!</v>
      </c>
      <c r="BB51" s="3" t="e">
        <f t="shared" si="15"/>
        <v>#REF!</v>
      </c>
      <c r="BC51" s="3">
        <f t="shared" si="16"/>
        <v>2</v>
      </c>
      <c r="BD51" s="3" t="e">
        <f t="shared" si="17"/>
        <v>#REF!</v>
      </c>
      <c r="BE51" s="3" t="e">
        <f t="shared" si="18"/>
        <v>#REF!</v>
      </c>
      <c r="BF51" s="3">
        <f t="shared" si="19"/>
        <v>2</v>
      </c>
      <c r="BG51" s="19" t="e">
        <f t="shared" si="20"/>
        <v>#REF!</v>
      </c>
      <c r="BH51" s="19" t="e">
        <f t="shared" si="21"/>
        <v>#REF!</v>
      </c>
      <c r="BI51" s="19">
        <f t="shared" si="22"/>
        <v>2</v>
      </c>
      <c r="BJ51" s="19" t="e">
        <f t="shared" si="23"/>
        <v>#REF!</v>
      </c>
      <c r="BK51" s="19" t="e">
        <f t="shared" si="24"/>
        <v>#REF!</v>
      </c>
      <c r="BL51" s="19">
        <f t="shared" si="25"/>
        <v>2</v>
      </c>
    </row>
    <row r="52" spans="1:64" ht="15.75" customHeight="1" x14ac:dyDescent="0.25">
      <c r="A52" s="14">
        <f t="shared" si="26"/>
        <v>80</v>
      </c>
      <c r="B52" s="14" t="e">
        <f t="shared" ref="B52:C52" si="79">SUM(#REF!/#REF!)*100</f>
        <v>#REF!</v>
      </c>
      <c r="C52" s="14" t="e">
        <f t="shared" si="79"/>
        <v>#REF!</v>
      </c>
      <c r="D52" s="14">
        <f t="shared" si="1"/>
        <v>0</v>
      </c>
      <c r="E52" s="14" t="e">
        <f t="shared" si="2"/>
        <v>#REF!</v>
      </c>
      <c r="F52" s="14" t="e">
        <f t="shared" si="3"/>
        <v>#REF!</v>
      </c>
      <c r="G52" s="14" t="e">
        <f t="shared" si="4"/>
        <v>#REF!</v>
      </c>
      <c r="H52" s="14" t="e">
        <f t="shared" si="5"/>
        <v>#REF!</v>
      </c>
      <c r="I52" s="14" t="e">
        <f t="shared" si="6"/>
        <v>#REF!</v>
      </c>
      <c r="J52" s="14" t="e">
        <f t="shared" si="7"/>
        <v>#REF!</v>
      </c>
      <c r="K52" s="3" t="s">
        <v>66</v>
      </c>
      <c r="L52" s="3" t="s">
        <v>177</v>
      </c>
      <c r="M52" s="3" t="s">
        <v>178</v>
      </c>
      <c r="N52" s="17" t="s">
        <v>121</v>
      </c>
      <c r="O52" s="18" t="s">
        <v>70</v>
      </c>
      <c r="P52" s="3" t="s">
        <v>71</v>
      </c>
      <c r="Q52" s="3" t="s">
        <v>71</v>
      </c>
      <c r="R52" s="3" t="s">
        <v>71</v>
      </c>
      <c r="S52" s="3" t="s">
        <v>71</v>
      </c>
      <c r="T52" s="3" t="s">
        <v>71</v>
      </c>
      <c r="U52" s="3" t="s">
        <v>71</v>
      </c>
      <c r="V52" s="3" t="s">
        <v>71</v>
      </c>
      <c r="W52" s="3" t="s">
        <v>71</v>
      </c>
      <c r="X52" s="3" t="s">
        <v>71</v>
      </c>
      <c r="Y52" s="3" t="s">
        <v>71</v>
      </c>
      <c r="Z52" s="3" t="s">
        <v>71</v>
      </c>
      <c r="AA52" s="3" t="s">
        <v>71</v>
      </c>
      <c r="AB52" s="3" t="s">
        <v>71</v>
      </c>
      <c r="AC52" s="3" t="s">
        <v>71</v>
      </c>
      <c r="AD52" s="3" t="s">
        <v>71</v>
      </c>
      <c r="AE52" s="3" t="s">
        <v>71</v>
      </c>
      <c r="AF52" s="3" t="s">
        <v>71</v>
      </c>
      <c r="AG52" s="3" t="s">
        <v>71</v>
      </c>
      <c r="AH52" s="3" t="s">
        <v>71</v>
      </c>
      <c r="AI52" s="3" t="s">
        <v>71</v>
      </c>
      <c r="AJ52" s="3" t="s">
        <v>71</v>
      </c>
      <c r="AK52" s="3" t="s">
        <v>71</v>
      </c>
      <c r="AL52" s="3" t="s">
        <v>71</v>
      </c>
      <c r="AM52" s="3">
        <f t="shared" si="43"/>
        <v>50</v>
      </c>
      <c r="AN52" s="3">
        <f t="shared" si="44"/>
        <v>40</v>
      </c>
      <c r="AO52" s="3">
        <f t="shared" si="30"/>
        <v>0</v>
      </c>
      <c r="AP52" s="3">
        <f t="shared" si="31"/>
        <v>1</v>
      </c>
      <c r="AR52" s="3">
        <f t="shared" si="32"/>
        <v>16</v>
      </c>
      <c r="AS52" s="3">
        <f t="shared" si="33"/>
        <v>0</v>
      </c>
      <c r="AT52" s="3">
        <f t="shared" si="34"/>
        <v>2</v>
      </c>
      <c r="AU52" s="3" t="e">
        <f t="shared" si="8"/>
        <v>#REF!</v>
      </c>
      <c r="AV52" s="3" t="e">
        <f t="shared" si="9"/>
        <v>#REF!</v>
      </c>
      <c r="AW52" s="3">
        <f t="shared" si="10"/>
        <v>2</v>
      </c>
      <c r="AX52" s="3" t="e">
        <f t="shared" si="11"/>
        <v>#REF!</v>
      </c>
      <c r="AY52" s="3" t="e">
        <f t="shared" si="12"/>
        <v>#REF!</v>
      </c>
      <c r="AZ52" s="3">
        <f t="shared" si="13"/>
        <v>2</v>
      </c>
      <c r="BA52" s="3" t="e">
        <f t="shared" si="14"/>
        <v>#REF!</v>
      </c>
      <c r="BB52" s="3" t="e">
        <f t="shared" si="15"/>
        <v>#REF!</v>
      </c>
      <c r="BC52" s="3">
        <f t="shared" si="16"/>
        <v>2</v>
      </c>
      <c r="BD52" s="3" t="e">
        <f t="shared" si="17"/>
        <v>#REF!</v>
      </c>
      <c r="BE52" s="3" t="e">
        <f t="shared" si="18"/>
        <v>#REF!</v>
      </c>
      <c r="BF52" s="3">
        <f t="shared" si="19"/>
        <v>2</v>
      </c>
      <c r="BG52" s="19" t="e">
        <f t="shared" si="20"/>
        <v>#REF!</v>
      </c>
      <c r="BH52" s="19" t="e">
        <f t="shared" si="21"/>
        <v>#REF!</v>
      </c>
      <c r="BI52" s="19">
        <f t="shared" si="22"/>
        <v>2</v>
      </c>
      <c r="BJ52" s="19" t="e">
        <f t="shared" si="23"/>
        <v>#REF!</v>
      </c>
      <c r="BK52" s="19" t="e">
        <f t="shared" si="24"/>
        <v>#REF!</v>
      </c>
      <c r="BL52" s="19">
        <f t="shared" si="25"/>
        <v>2</v>
      </c>
    </row>
    <row r="53" spans="1:64" ht="15.75" customHeight="1" x14ac:dyDescent="0.25">
      <c r="A53" s="14">
        <f t="shared" si="26"/>
        <v>80</v>
      </c>
      <c r="B53" s="14" t="e">
        <f t="shared" ref="B53:C53" si="80">SUM(#REF!/#REF!)*100</f>
        <v>#REF!</v>
      </c>
      <c r="C53" s="14" t="e">
        <f t="shared" si="80"/>
        <v>#REF!</v>
      </c>
      <c r="D53" s="14">
        <f t="shared" si="1"/>
        <v>0</v>
      </c>
      <c r="E53" s="14" t="e">
        <f t="shared" si="2"/>
        <v>#REF!</v>
      </c>
      <c r="F53" s="14" t="e">
        <f t="shared" si="3"/>
        <v>#REF!</v>
      </c>
      <c r="G53" s="14" t="e">
        <f t="shared" si="4"/>
        <v>#REF!</v>
      </c>
      <c r="H53" s="14" t="e">
        <f t="shared" si="5"/>
        <v>#REF!</v>
      </c>
      <c r="I53" s="14" t="e">
        <f t="shared" si="6"/>
        <v>#REF!</v>
      </c>
      <c r="J53" s="14" t="e">
        <f t="shared" si="7"/>
        <v>#REF!</v>
      </c>
      <c r="K53" s="3" t="s">
        <v>66</v>
      </c>
      <c r="L53" s="3" t="s">
        <v>177</v>
      </c>
      <c r="M53" s="3" t="s">
        <v>179</v>
      </c>
      <c r="N53" s="17" t="s">
        <v>157</v>
      </c>
      <c r="O53" s="18" t="s">
        <v>70</v>
      </c>
      <c r="P53" s="3" t="s">
        <v>71</v>
      </c>
      <c r="Q53" s="3" t="s">
        <v>71</v>
      </c>
      <c r="R53" s="3" t="s">
        <v>71</v>
      </c>
      <c r="S53" s="3" t="s">
        <v>71</v>
      </c>
      <c r="T53" s="3" t="s">
        <v>71</v>
      </c>
      <c r="U53" s="3" t="s">
        <v>71</v>
      </c>
      <c r="V53" s="3" t="s">
        <v>71</v>
      </c>
      <c r="W53" s="3" t="s">
        <v>71</v>
      </c>
      <c r="X53" s="3" t="s">
        <v>71</v>
      </c>
      <c r="Y53" s="3" t="s">
        <v>71</v>
      </c>
      <c r="Z53" s="3" t="s">
        <v>71</v>
      </c>
      <c r="AA53" s="3" t="s">
        <v>71</v>
      </c>
      <c r="AB53" s="3" t="s">
        <v>71</v>
      </c>
      <c r="AC53" s="3" t="s">
        <v>71</v>
      </c>
      <c r="AD53" s="3" t="s">
        <v>71</v>
      </c>
      <c r="AE53" s="3" t="s">
        <v>71</v>
      </c>
      <c r="AF53" s="3" t="s">
        <v>71</v>
      </c>
      <c r="AG53" s="3" t="s">
        <v>71</v>
      </c>
      <c r="AH53" s="3" t="s">
        <v>71</v>
      </c>
      <c r="AI53" s="3" t="s">
        <v>71</v>
      </c>
      <c r="AJ53" s="3" t="s">
        <v>71</v>
      </c>
      <c r="AK53" s="3" t="s">
        <v>71</v>
      </c>
      <c r="AL53" s="3" t="s">
        <v>71</v>
      </c>
      <c r="AM53" s="3">
        <f t="shared" si="43"/>
        <v>50</v>
      </c>
      <c r="AN53" s="3">
        <f t="shared" si="44"/>
        <v>40</v>
      </c>
      <c r="AO53" s="3">
        <f t="shared" si="30"/>
        <v>0</v>
      </c>
      <c r="AP53" s="3">
        <f t="shared" si="31"/>
        <v>1</v>
      </c>
      <c r="AR53" s="3">
        <f t="shared" si="32"/>
        <v>16</v>
      </c>
      <c r="AS53" s="3">
        <f t="shared" si="33"/>
        <v>0</v>
      </c>
      <c r="AT53" s="3">
        <f t="shared" si="34"/>
        <v>2</v>
      </c>
      <c r="AU53" s="3" t="e">
        <f t="shared" si="8"/>
        <v>#REF!</v>
      </c>
      <c r="AV53" s="3" t="e">
        <f t="shared" si="9"/>
        <v>#REF!</v>
      </c>
      <c r="AW53" s="3">
        <f t="shared" si="10"/>
        <v>2</v>
      </c>
      <c r="AX53" s="3" t="e">
        <f t="shared" si="11"/>
        <v>#REF!</v>
      </c>
      <c r="AY53" s="3" t="e">
        <f t="shared" si="12"/>
        <v>#REF!</v>
      </c>
      <c r="AZ53" s="3">
        <f t="shared" si="13"/>
        <v>2</v>
      </c>
      <c r="BA53" s="3" t="e">
        <f t="shared" si="14"/>
        <v>#REF!</v>
      </c>
      <c r="BB53" s="3" t="e">
        <f t="shared" si="15"/>
        <v>#REF!</v>
      </c>
      <c r="BC53" s="3">
        <f t="shared" si="16"/>
        <v>2</v>
      </c>
      <c r="BD53" s="3" t="e">
        <f t="shared" si="17"/>
        <v>#REF!</v>
      </c>
      <c r="BE53" s="3" t="e">
        <f t="shared" si="18"/>
        <v>#REF!</v>
      </c>
      <c r="BF53" s="3">
        <f t="shared" si="19"/>
        <v>2</v>
      </c>
      <c r="BG53" s="19" t="e">
        <f t="shared" si="20"/>
        <v>#REF!</v>
      </c>
      <c r="BH53" s="19" t="e">
        <f t="shared" si="21"/>
        <v>#REF!</v>
      </c>
      <c r="BI53" s="19">
        <f t="shared" si="22"/>
        <v>2</v>
      </c>
      <c r="BJ53" s="19" t="e">
        <f t="shared" si="23"/>
        <v>#REF!</v>
      </c>
      <c r="BK53" s="19" t="e">
        <f t="shared" si="24"/>
        <v>#REF!</v>
      </c>
      <c r="BL53" s="19">
        <f t="shared" si="25"/>
        <v>2</v>
      </c>
    </row>
    <row r="54" spans="1:64" ht="15.75" customHeight="1" x14ac:dyDescent="0.25">
      <c r="A54" s="14">
        <f t="shared" si="26"/>
        <v>79.591836734693871</v>
      </c>
      <c r="B54" s="14" t="e">
        <f t="shared" ref="B54:C54" si="81">SUM(#REF!/#REF!)*100</f>
        <v>#REF!</v>
      </c>
      <c r="C54" s="14" t="e">
        <f t="shared" si="81"/>
        <v>#REF!</v>
      </c>
      <c r="D54" s="14">
        <f t="shared" si="1"/>
        <v>0</v>
      </c>
      <c r="E54" s="14" t="e">
        <f t="shared" si="2"/>
        <v>#REF!</v>
      </c>
      <c r="F54" s="14" t="e">
        <f t="shared" si="3"/>
        <v>#REF!</v>
      </c>
      <c r="G54" s="14" t="e">
        <f t="shared" si="4"/>
        <v>#REF!</v>
      </c>
      <c r="H54" s="14" t="e">
        <f t="shared" si="5"/>
        <v>#REF!</v>
      </c>
      <c r="I54" s="14" t="e">
        <f t="shared" si="6"/>
        <v>#REF!</v>
      </c>
      <c r="J54" s="14" t="e">
        <f t="shared" si="7"/>
        <v>#REF!</v>
      </c>
      <c r="K54" s="3" t="s">
        <v>66</v>
      </c>
      <c r="L54" s="3" t="s">
        <v>180</v>
      </c>
      <c r="M54" s="3" t="s">
        <v>181</v>
      </c>
      <c r="N54" s="17" t="s">
        <v>112</v>
      </c>
      <c r="O54" s="18" t="s">
        <v>70</v>
      </c>
      <c r="P54" s="3" t="s">
        <v>71</v>
      </c>
      <c r="Q54" s="3" t="s">
        <v>71</v>
      </c>
      <c r="R54" s="3" t="s">
        <v>71</v>
      </c>
      <c r="S54" s="3" t="s">
        <v>71</v>
      </c>
      <c r="T54" s="3" t="s">
        <v>71</v>
      </c>
      <c r="U54" s="3" t="s">
        <v>71</v>
      </c>
      <c r="V54" s="3" t="s">
        <v>71</v>
      </c>
      <c r="W54" s="3" t="s">
        <v>71</v>
      </c>
      <c r="X54" s="3" t="s">
        <v>71</v>
      </c>
      <c r="Y54" s="3" t="s">
        <v>71</v>
      </c>
      <c r="Z54" s="3" t="s">
        <v>71</v>
      </c>
      <c r="AA54" s="3" t="s">
        <v>71</v>
      </c>
      <c r="AB54" s="3" t="s">
        <v>71</v>
      </c>
      <c r="AC54" s="3" t="s">
        <v>71</v>
      </c>
      <c r="AD54" s="3" t="s">
        <v>71</v>
      </c>
      <c r="AE54" s="3" t="s">
        <v>71</v>
      </c>
      <c r="AF54" s="3" t="s">
        <v>71</v>
      </c>
      <c r="AG54" s="3" t="s">
        <v>71</v>
      </c>
      <c r="AH54" s="3" t="s">
        <v>83</v>
      </c>
      <c r="AI54" s="3" t="s">
        <v>71</v>
      </c>
      <c r="AJ54" s="3" t="s">
        <v>71</v>
      </c>
      <c r="AK54" s="3" t="s">
        <v>71</v>
      </c>
      <c r="AL54" s="3" t="s">
        <v>71</v>
      </c>
      <c r="AM54" s="3">
        <f t="shared" si="43"/>
        <v>49</v>
      </c>
      <c r="AN54" s="3">
        <f t="shared" si="44"/>
        <v>39</v>
      </c>
      <c r="AO54" s="3">
        <f t="shared" si="30"/>
        <v>1</v>
      </c>
      <c r="AP54" s="3">
        <f t="shared" si="31"/>
        <v>1</v>
      </c>
      <c r="AR54" s="3">
        <f t="shared" si="32"/>
        <v>16</v>
      </c>
      <c r="AS54" s="3">
        <f t="shared" si="33"/>
        <v>0</v>
      </c>
      <c r="AT54" s="3">
        <f t="shared" si="34"/>
        <v>2</v>
      </c>
      <c r="AU54" s="3" t="e">
        <f t="shared" si="8"/>
        <v>#REF!</v>
      </c>
      <c r="AV54" s="3" t="e">
        <f t="shared" si="9"/>
        <v>#REF!</v>
      </c>
      <c r="AW54" s="3">
        <f t="shared" si="10"/>
        <v>2</v>
      </c>
      <c r="AX54" s="3" t="e">
        <f t="shared" si="11"/>
        <v>#REF!</v>
      </c>
      <c r="AY54" s="3" t="e">
        <f t="shared" si="12"/>
        <v>#REF!</v>
      </c>
      <c r="AZ54" s="3">
        <f t="shared" si="13"/>
        <v>2</v>
      </c>
      <c r="BA54" s="3" t="e">
        <f t="shared" si="14"/>
        <v>#REF!</v>
      </c>
      <c r="BB54" s="3" t="e">
        <f t="shared" si="15"/>
        <v>#REF!</v>
      </c>
      <c r="BC54" s="3">
        <f t="shared" si="16"/>
        <v>2</v>
      </c>
      <c r="BD54" s="3" t="e">
        <f t="shared" si="17"/>
        <v>#REF!</v>
      </c>
      <c r="BE54" s="3" t="e">
        <f t="shared" si="18"/>
        <v>#REF!</v>
      </c>
      <c r="BF54" s="3">
        <f t="shared" si="19"/>
        <v>2</v>
      </c>
      <c r="BG54" s="19" t="e">
        <f t="shared" si="20"/>
        <v>#REF!</v>
      </c>
      <c r="BH54" s="19" t="e">
        <f t="shared" si="21"/>
        <v>#REF!</v>
      </c>
      <c r="BI54" s="19">
        <f t="shared" si="22"/>
        <v>2</v>
      </c>
      <c r="BJ54" s="19" t="e">
        <f t="shared" si="23"/>
        <v>#REF!</v>
      </c>
      <c r="BK54" s="19" t="e">
        <f t="shared" si="24"/>
        <v>#REF!</v>
      </c>
      <c r="BL54" s="19">
        <f t="shared" si="25"/>
        <v>2</v>
      </c>
    </row>
    <row r="55" spans="1:64" ht="15.75" customHeight="1" x14ac:dyDescent="0.25">
      <c r="A55" s="14">
        <f t="shared" si="26"/>
        <v>77.272727272727266</v>
      </c>
      <c r="B55" s="14" t="e">
        <f t="shared" ref="B55:C55" si="82">SUM(#REF!/#REF!)*100</f>
        <v>#REF!</v>
      </c>
      <c r="C55" s="14" t="e">
        <f t="shared" si="82"/>
        <v>#REF!</v>
      </c>
      <c r="D55" s="14">
        <f t="shared" si="1"/>
        <v>0</v>
      </c>
      <c r="E55" s="14" t="e">
        <f t="shared" si="2"/>
        <v>#REF!</v>
      </c>
      <c r="F55" s="14" t="e">
        <f t="shared" si="3"/>
        <v>#REF!</v>
      </c>
      <c r="G55" s="14" t="e">
        <f t="shared" si="4"/>
        <v>#REF!</v>
      </c>
      <c r="H55" s="14" t="e">
        <f t="shared" si="5"/>
        <v>#REF!</v>
      </c>
      <c r="I55" s="14" t="e">
        <f t="shared" si="6"/>
        <v>#REF!</v>
      </c>
      <c r="J55" s="14" t="e">
        <f t="shared" si="7"/>
        <v>#REF!</v>
      </c>
      <c r="K55" s="3" t="s">
        <v>66</v>
      </c>
      <c r="L55" s="3" t="s">
        <v>182</v>
      </c>
      <c r="M55" s="3" t="s">
        <v>183</v>
      </c>
      <c r="N55" s="17" t="s">
        <v>166</v>
      </c>
      <c r="O55" s="18" t="s">
        <v>70</v>
      </c>
      <c r="P55" s="3" t="s">
        <v>83</v>
      </c>
      <c r="Q55" s="3" t="s">
        <v>71</v>
      </c>
      <c r="R55" s="3" t="s">
        <v>71</v>
      </c>
      <c r="S55" s="3" t="s">
        <v>71</v>
      </c>
      <c r="T55" s="3" t="s">
        <v>71</v>
      </c>
      <c r="U55" s="3" t="s">
        <v>71</v>
      </c>
      <c r="V55" s="3" t="s">
        <v>71</v>
      </c>
      <c r="W55" s="3" t="s">
        <v>71</v>
      </c>
      <c r="X55" s="3" t="s">
        <v>71</v>
      </c>
      <c r="Y55" s="3" t="s">
        <v>71</v>
      </c>
      <c r="Z55" s="3" t="s">
        <v>71</v>
      </c>
      <c r="AA55" s="3" t="s">
        <v>71</v>
      </c>
      <c r="AB55" s="3" t="s">
        <v>71</v>
      </c>
      <c r="AC55" s="3" t="s">
        <v>71</v>
      </c>
      <c r="AD55" s="3" t="s">
        <v>71</v>
      </c>
      <c r="AE55" s="3" t="s">
        <v>71</v>
      </c>
      <c r="AF55" s="3" t="s">
        <v>71</v>
      </c>
      <c r="AG55" s="3" t="s">
        <v>71</v>
      </c>
      <c r="AH55" s="3" t="s">
        <v>83</v>
      </c>
      <c r="AI55" s="3" t="s">
        <v>71</v>
      </c>
      <c r="AJ55" s="3" t="s">
        <v>71</v>
      </c>
      <c r="AK55" s="3" t="s">
        <v>71</v>
      </c>
      <c r="AL55" s="3" t="s">
        <v>71</v>
      </c>
      <c r="AM55" s="3">
        <f t="shared" si="43"/>
        <v>44</v>
      </c>
      <c r="AN55" s="3">
        <f t="shared" si="44"/>
        <v>34</v>
      </c>
      <c r="AO55" s="3">
        <f t="shared" si="30"/>
        <v>6</v>
      </c>
      <c r="AP55" s="3">
        <f t="shared" si="31"/>
        <v>1</v>
      </c>
      <c r="AR55" s="3">
        <f t="shared" si="32"/>
        <v>11</v>
      </c>
      <c r="AS55" s="3">
        <f t="shared" si="33"/>
        <v>0</v>
      </c>
      <c r="AT55" s="3">
        <f t="shared" si="34"/>
        <v>2</v>
      </c>
      <c r="AU55" s="3" t="e">
        <f t="shared" si="8"/>
        <v>#REF!</v>
      </c>
      <c r="AV55" s="3" t="e">
        <f t="shared" si="9"/>
        <v>#REF!</v>
      </c>
      <c r="AW55" s="3">
        <f t="shared" si="10"/>
        <v>2</v>
      </c>
      <c r="AX55" s="3" t="e">
        <f t="shared" si="11"/>
        <v>#REF!</v>
      </c>
      <c r="AY55" s="3" t="e">
        <f t="shared" si="12"/>
        <v>#REF!</v>
      </c>
      <c r="AZ55" s="3">
        <f t="shared" si="13"/>
        <v>2</v>
      </c>
      <c r="BA55" s="3" t="e">
        <f t="shared" si="14"/>
        <v>#REF!</v>
      </c>
      <c r="BB55" s="3" t="e">
        <f t="shared" si="15"/>
        <v>#REF!</v>
      </c>
      <c r="BC55" s="3">
        <f t="shared" si="16"/>
        <v>2</v>
      </c>
      <c r="BD55" s="3" t="e">
        <f t="shared" si="17"/>
        <v>#REF!</v>
      </c>
      <c r="BE55" s="3" t="e">
        <f t="shared" si="18"/>
        <v>#REF!</v>
      </c>
      <c r="BF55" s="3">
        <f t="shared" si="19"/>
        <v>2</v>
      </c>
      <c r="BG55" s="19" t="e">
        <f t="shared" si="20"/>
        <v>#REF!</v>
      </c>
      <c r="BH55" s="19" t="e">
        <f t="shared" si="21"/>
        <v>#REF!</v>
      </c>
      <c r="BI55" s="19">
        <f t="shared" si="22"/>
        <v>2</v>
      </c>
      <c r="BJ55" s="19" t="e">
        <f t="shared" si="23"/>
        <v>#REF!</v>
      </c>
      <c r="BK55" s="19" t="e">
        <f t="shared" si="24"/>
        <v>#REF!</v>
      </c>
      <c r="BL55" s="19">
        <f t="shared" si="25"/>
        <v>2</v>
      </c>
    </row>
    <row r="56" spans="1:64" ht="15.75" customHeight="1" x14ac:dyDescent="0.25">
      <c r="A56" s="14">
        <f t="shared" si="26"/>
        <v>80</v>
      </c>
      <c r="B56" s="14" t="e">
        <f t="shared" ref="B56:C56" si="83">SUM(#REF!/#REF!)*100</f>
        <v>#REF!</v>
      </c>
      <c r="C56" s="14" t="e">
        <f t="shared" si="83"/>
        <v>#REF!</v>
      </c>
      <c r="D56" s="14">
        <f t="shared" si="1"/>
        <v>0</v>
      </c>
      <c r="E56" s="14" t="e">
        <f t="shared" si="2"/>
        <v>#REF!</v>
      </c>
      <c r="F56" s="14" t="e">
        <f t="shared" si="3"/>
        <v>#REF!</v>
      </c>
      <c r="G56" s="14" t="e">
        <f t="shared" si="4"/>
        <v>#REF!</v>
      </c>
      <c r="H56" s="14" t="e">
        <f t="shared" si="5"/>
        <v>#REF!</v>
      </c>
      <c r="I56" s="14" t="e">
        <f t="shared" si="6"/>
        <v>#REF!</v>
      </c>
      <c r="J56" s="14" t="e">
        <f t="shared" si="7"/>
        <v>#REF!</v>
      </c>
      <c r="K56" s="3" t="s">
        <v>66</v>
      </c>
      <c r="L56" s="3" t="s">
        <v>184</v>
      </c>
      <c r="M56" s="3" t="s">
        <v>73</v>
      </c>
      <c r="N56" s="17" t="s">
        <v>174</v>
      </c>
      <c r="O56" s="18" t="s">
        <v>70</v>
      </c>
      <c r="P56" s="3" t="s">
        <v>71</v>
      </c>
      <c r="Q56" s="3" t="s">
        <v>71</v>
      </c>
      <c r="R56" s="3" t="s">
        <v>71</v>
      </c>
      <c r="S56" s="3" t="s">
        <v>71</v>
      </c>
      <c r="T56" s="3" t="s">
        <v>71</v>
      </c>
      <c r="U56" s="3" t="s">
        <v>71</v>
      </c>
      <c r="V56" s="3" t="s">
        <v>71</v>
      </c>
      <c r="W56" s="3" t="s">
        <v>71</v>
      </c>
      <c r="X56" s="3" t="s">
        <v>71</v>
      </c>
      <c r="Y56" s="3" t="s">
        <v>71</v>
      </c>
      <c r="Z56" s="3" t="s">
        <v>71</v>
      </c>
      <c r="AA56" s="3" t="s">
        <v>71</v>
      </c>
      <c r="AB56" s="3" t="s">
        <v>71</v>
      </c>
      <c r="AC56" s="3" t="s">
        <v>71</v>
      </c>
      <c r="AD56" s="3" t="s">
        <v>71</v>
      </c>
      <c r="AE56" s="3" t="s">
        <v>71</v>
      </c>
      <c r="AF56" s="3" t="s">
        <v>71</v>
      </c>
      <c r="AG56" s="3" t="s">
        <v>71</v>
      </c>
      <c r="AH56" s="3" t="s">
        <v>71</v>
      </c>
      <c r="AI56" s="3" t="s">
        <v>71</v>
      </c>
      <c r="AJ56" s="3" t="s">
        <v>71</v>
      </c>
      <c r="AK56" s="3" t="s">
        <v>71</v>
      </c>
      <c r="AL56" s="3" t="s">
        <v>71</v>
      </c>
      <c r="AM56" s="3">
        <f t="shared" si="43"/>
        <v>50</v>
      </c>
      <c r="AN56" s="3">
        <f t="shared" si="44"/>
        <v>40</v>
      </c>
      <c r="AO56" s="3">
        <f t="shared" si="30"/>
        <v>0</v>
      </c>
      <c r="AP56" s="3">
        <f t="shared" si="31"/>
        <v>1</v>
      </c>
      <c r="AR56" s="3">
        <f t="shared" si="32"/>
        <v>16</v>
      </c>
      <c r="AS56" s="3">
        <f t="shared" si="33"/>
        <v>0</v>
      </c>
      <c r="AT56" s="3">
        <f t="shared" si="34"/>
        <v>2</v>
      </c>
      <c r="AU56" s="3" t="e">
        <f t="shared" si="8"/>
        <v>#REF!</v>
      </c>
      <c r="AV56" s="3" t="e">
        <f t="shared" si="9"/>
        <v>#REF!</v>
      </c>
      <c r="AW56" s="3">
        <f t="shared" si="10"/>
        <v>2</v>
      </c>
      <c r="AX56" s="3" t="e">
        <f t="shared" si="11"/>
        <v>#REF!</v>
      </c>
      <c r="AY56" s="3" t="e">
        <f t="shared" si="12"/>
        <v>#REF!</v>
      </c>
      <c r="AZ56" s="3">
        <f t="shared" si="13"/>
        <v>2</v>
      </c>
      <c r="BA56" s="3" t="e">
        <f t="shared" si="14"/>
        <v>#REF!</v>
      </c>
      <c r="BB56" s="3" t="e">
        <f t="shared" si="15"/>
        <v>#REF!</v>
      </c>
      <c r="BC56" s="3">
        <f t="shared" si="16"/>
        <v>2</v>
      </c>
      <c r="BD56" s="3" t="e">
        <f t="shared" si="17"/>
        <v>#REF!</v>
      </c>
      <c r="BE56" s="3" t="e">
        <f t="shared" si="18"/>
        <v>#REF!</v>
      </c>
      <c r="BF56" s="3">
        <f t="shared" si="19"/>
        <v>2</v>
      </c>
      <c r="BG56" s="19" t="e">
        <f t="shared" si="20"/>
        <v>#REF!</v>
      </c>
      <c r="BH56" s="19" t="e">
        <f t="shared" si="21"/>
        <v>#REF!</v>
      </c>
      <c r="BI56" s="19">
        <f t="shared" si="22"/>
        <v>2</v>
      </c>
      <c r="BJ56" s="19" t="e">
        <f t="shared" si="23"/>
        <v>#REF!</v>
      </c>
      <c r="BK56" s="19" t="e">
        <f t="shared" si="24"/>
        <v>#REF!</v>
      </c>
      <c r="BL56" s="19">
        <f t="shared" si="25"/>
        <v>2</v>
      </c>
    </row>
    <row r="57" spans="1:64" ht="15.75" customHeight="1" x14ac:dyDescent="0.25">
      <c r="A57" s="14">
        <f t="shared" si="26"/>
        <v>76.744186046511629</v>
      </c>
      <c r="B57" s="14" t="e">
        <f t="shared" ref="B57:C57" si="84">SUM(#REF!/#REF!)*100</f>
        <v>#REF!</v>
      </c>
      <c r="C57" s="14" t="e">
        <f t="shared" si="84"/>
        <v>#REF!</v>
      </c>
      <c r="D57" s="14">
        <f t="shared" si="1"/>
        <v>0</v>
      </c>
      <c r="E57" s="14" t="e">
        <f t="shared" si="2"/>
        <v>#REF!</v>
      </c>
      <c r="F57" s="14" t="e">
        <f t="shared" si="3"/>
        <v>#REF!</v>
      </c>
      <c r="G57" s="14" t="e">
        <f t="shared" si="4"/>
        <v>#REF!</v>
      </c>
      <c r="H57" s="14" t="e">
        <f t="shared" si="5"/>
        <v>#REF!</v>
      </c>
      <c r="I57" s="14" t="e">
        <f t="shared" si="6"/>
        <v>#REF!</v>
      </c>
      <c r="J57" s="14" t="e">
        <f t="shared" si="7"/>
        <v>#REF!</v>
      </c>
      <c r="K57" s="3" t="s">
        <v>66</v>
      </c>
      <c r="L57" s="3" t="s">
        <v>185</v>
      </c>
      <c r="M57" s="3" t="s">
        <v>186</v>
      </c>
      <c r="N57" s="17" t="s">
        <v>86</v>
      </c>
      <c r="O57" s="18" t="s">
        <v>70</v>
      </c>
      <c r="P57" s="3" t="s">
        <v>71</v>
      </c>
      <c r="Q57" s="3" t="s">
        <v>71</v>
      </c>
      <c r="R57" s="3" t="s">
        <v>71</v>
      </c>
      <c r="S57" s="3" t="s">
        <v>71</v>
      </c>
      <c r="T57" s="3" t="s">
        <v>83</v>
      </c>
      <c r="U57" s="3" t="s">
        <v>71</v>
      </c>
      <c r="V57" s="3" t="s">
        <v>71</v>
      </c>
      <c r="W57" s="3" t="s">
        <v>71</v>
      </c>
      <c r="X57" s="3" t="s">
        <v>71</v>
      </c>
      <c r="Y57" s="3" t="s">
        <v>71</v>
      </c>
      <c r="Z57" s="3" t="s">
        <v>71</v>
      </c>
      <c r="AA57" s="3" t="s">
        <v>71</v>
      </c>
      <c r="AB57" s="3" t="s">
        <v>71</v>
      </c>
      <c r="AC57" s="3" t="s">
        <v>71</v>
      </c>
      <c r="AD57" s="3" t="s">
        <v>71</v>
      </c>
      <c r="AE57" s="3" t="s">
        <v>71</v>
      </c>
      <c r="AF57" s="3" t="s">
        <v>83</v>
      </c>
      <c r="AG57" s="3" t="s">
        <v>71</v>
      </c>
      <c r="AH57" s="3" t="s">
        <v>71</v>
      </c>
      <c r="AI57" s="3" t="s">
        <v>71</v>
      </c>
      <c r="AJ57" s="3" t="s">
        <v>71</v>
      </c>
      <c r="AK57" s="3" t="s">
        <v>83</v>
      </c>
      <c r="AL57" s="3" t="s">
        <v>71</v>
      </c>
      <c r="AM57" s="3">
        <f t="shared" si="43"/>
        <v>43</v>
      </c>
      <c r="AN57" s="3">
        <f t="shared" si="44"/>
        <v>33</v>
      </c>
      <c r="AO57" s="3">
        <f t="shared" si="30"/>
        <v>7</v>
      </c>
      <c r="AP57" s="3">
        <f t="shared" si="31"/>
        <v>1</v>
      </c>
      <c r="AR57" s="3">
        <f t="shared" si="32"/>
        <v>16</v>
      </c>
      <c r="AS57" s="3">
        <f t="shared" si="33"/>
        <v>0</v>
      </c>
      <c r="AT57" s="3">
        <f t="shared" si="34"/>
        <v>2</v>
      </c>
      <c r="AU57" s="3" t="e">
        <f t="shared" si="8"/>
        <v>#REF!</v>
      </c>
      <c r="AV57" s="3" t="e">
        <f t="shared" si="9"/>
        <v>#REF!</v>
      </c>
      <c r="AW57" s="3">
        <f t="shared" si="10"/>
        <v>2</v>
      </c>
      <c r="AX57" s="3" t="e">
        <f t="shared" si="11"/>
        <v>#REF!</v>
      </c>
      <c r="AY57" s="3" t="e">
        <f t="shared" si="12"/>
        <v>#REF!</v>
      </c>
      <c r="AZ57" s="3">
        <f t="shared" si="13"/>
        <v>2</v>
      </c>
      <c r="BA57" s="3" t="e">
        <f t="shared" si="14"/>
        <v>#REF!</v>
      </c>
      <c r="BB57" s="3" t="e">
        <f t="shared" si="15"/>
        <v>#REF!</v>
      </c>
      <c r="BC57" s="3">
        <f t="shared" si="16"/>
        <v>2</v>
      </c>
      <c r="BD57" s="3" t="e">
        <f t="shared" si="17"/>
        <v>#REF!</v>
      </c>
      <c r="BE57" s="3" t="e">
        <f t="shared" si="18"/>
        <v>#REF!</v>
      </c>
      <c r="BF57" s="3">
        <f t="shared" si="19"/>
        <v>2</v>
      </c>
      <c r="BG57" s="19" t="e">
        <f t="shared" si="20"/>
        <v>#REF!</v>
      </c>
      <c r="BH57" s="19" t="e">
        <f t="shared" si="21"/>
        <v>#REF!</v>
      </c>
      <c r="BI57" s="19">
        <f t="shared" si="22"/>
        <v>2</v>
      </c>
      <c r="BJ57" s="19" t="e">
        <f t="shared" si="23"/>
        <v>#REF!</v>
      </c>
      <c r="BK57" s="19" t="e">
        <f t="shared" si="24"/>
        <v>#REF!</v>
      </c>
      <c r="BL57" s="19">
        <f t="shared" si="25"/>
        <v>2</v>
      </c>
    </row>
    <row r="58" spans="1:64" ht="15.75" customHeight="1" x14ac:dyDescent="0.25">
      <c r="A58" s="14">
        <f t="shared" si="26"/>
        <v>80</v>
      </c>
      <c r="B58" s="14" t="e">
        <f t="shared" ref="B58:C58" si="85">SUM(#REF!/#REF!)*100</f>
        <v>#REF!</v>
      </c>
      <c r="C58" s="14" t="e">
        <f t="shared" si="85"/>
        <v>#REF!</v>
      </c>
      <c r="D58" s="14">
        <f t="shared" si="1"/>
        <v>0</v>
      </c>
      <c r="E58" s="14" t="e">
        <f t="shared" si="2"/>
        <v>#REF!</v>
      </c>
      <c r="F58" s="14" t="e">
        <f t="shared" si="3"/>
        <v>#REF!</v>
      </c>
      <c r="G58" s="14" t="e">
        <f t="shared" si="4"/>
        <v>#REF!</v>
      </c>
      <c r="H58" s="14" t="e">
        <f t="shared" si="5"/>
        <v>#REF!</v>
      </c>
      <c r="I58" s="14" t="e">
        <f t="shared" si="6"/>
        <v>#REF!</v>
      </c>
      <c r="J58" s="14" t="e">
        <f t="shared" si="7"/>
        <v>#REF!</v>
      </c>
      <c r="K58" s="3" t="s">
        <v>66</v>
      </c>
      <c r="L58" s="3" t="s">
        <v>187</v>
      </c>
      <c r="M58" s="3" t="s">
        <v>188</v>
      </c>
      <c r="N58" s="17" t="s">
        <v>82</v>
      </c>
      <c r="O58" s="18" t="s">
        <v>70</v>
      </c>
      <c r="P58" s="3" t="s">
        <v>71</v>
      </c>
      <c r="Q58" s="3" t="s">
        <v>71</v>
      </c>
      <c r="R58" s="3" t="s">
        <v>71</v>
      </c>
      <c r="S58" s="3" t="s">
        <v>71</v>
      </c>
      <c r="T58" s="3" t="s">
        <v>71</v>
      </c>
      <c r="U58" s="3" t="s">
        <v>71</v>
      </c>
      <c r="V58" s="3" t="s">
        <v>71</v>
      </c>
      <c r="W58" s="3" t="s">
        <v>71</v>
      </c>
      <c r="X58" s="3" t="s">
        <v>71</v>
      </c>
      <c r="Y58" s="3" t="s">
        <v>71</v>
      </c>
      <c r="Z58" s="3" t="s">
        <v>71</v>
      </c>
      <c r="AA58" s="3" t="s">
        <v>71</v>
      </c>
      <c r="AB58" s="3" t="s">
        <v>71</v>
      </c>
      <c r="AC58" s="3" t="s">
        <v>71</v>
      </c>
      <c r="AD58" s="3" t="s">
        <v>71</v>
      </c>
      <c r="AE58" s="3" t="s">
        <v>71</v>
      </c>
      <c r="AF58" s="3" t="s">
        <v>71</v>
      </c>
      <c r="AG58" s="3" t="s">
        <v>71</v>
      </c>
      <c r="AH58" s="3" t="s">
        <v>71</v>
      </c>
      <c r="AI58" s="3" t="s">
        <v>71</v>
      </c>
      <c r="AJ58" s="3" t="s">
        <v>71</v>
      </c>
      <c r="AK58" s="3" t="s">
        <v>71</v>
      </c>
      <c r="AL58" s="3" t="s">
        <v>71</v>
      </c>
      <c r="AM58" s="3">
        <f t="shared" si="43"/>
        <v>50</v>
      </c>
      <c r="AN58" s="3">
        <f t="shared" si="44"/>
        <v>40</v>
      </c>
      <c r="AO58" s="3">
        <f t="shared" si="30"/>
        <v>0</v>
      </c>
      <c r="AP58" s="3">
        <f t="shared" si="31"/>
        <v>1</v>
      </c>
      <c r="AR58" s="3">
        <f t="shared" si="32"/>
        <v>16</v>
      </c>
      <c r="AS58" s="3">
        <f t="shared" si="33"/>
        <v>0</v>
      </c>
      <c r="AT58" s="3">
        <f t="shared" si="34"/>
        <v>2</v>
      </c>
      <c r="AU58" s="3" t="e">
        <f t="shared" si="8"/>
        <v>#REF!</v>
      </c>
      <c r="AV58" s="3" t="e">
        <f t="shared" si="9"/>
        <v>#REF!</v>
      </c>
      <c r="AW58" s="3">
        <f t="shared" si="10"/>
        <v>2</v>
      </c>
      <c r="AX58" s="3" t="e">
        <f t="shared" si="11"/>
        <v>#REF!</v>
      </c>
      <c r="AY58" s="3" t="e">
        <f t="shared" si="12"/>
        <v>#REF!</v>
      </c>
      <c r="AZ58" s="3">
        <f t="shared" si="13"/>
        <v>2</v>
      </c>
      <c r="BA58" s="3" t="e">
        <f t="shared" si="14"/>
        <v>#REF!</v>
      </c>
      <c r="BB58" s="3" t="e">
        <f t="shared" si="15"/>
        <v>#REF!</v>
      </c>
      <c r="BC58" s="3">
        <f t="shared" si="16"/>
        <v>2</v>
      </c>
      <c r="BD58" s="3" t="e">
        <f t="shared" si="17"/>
        <v>#REF!</v>
      </c>
      <c r="BE58" s="3" t="e">
        <f t="shared" si="18"/>
        <v>#REF!</v>
      </c>
      <c r="BF58" s="3">
        <f t="shared" si="19"/>
        <v>2</v>
      </c>
      <c r="BG58" s="19" t="e">
        <f t="shared" si="20"/>
        <v>#REF!</v>
      </c>
      <c r="BH58" s="19" t="e">
        <f t="shared" si="21"/>
        <v>#REF!</v>
      </c>
      <c r="BI58" s="19">
        <f t="shared" si="22"/>
        <v>2</v>
      </c>
      <c r="BJ58" s="19" t="e">
        <f t="shared" si="23"/>
        <v>#REF!</v>
      </c>
      <c r="BK58" s="19" t="e">
        <f t="shared" si="24"/>
        <v>#REF!</v>
      </c>
      <c r="BL58" s="19">
        <f t="shared" si="25"/>
        <v>2</v>
      </c>
    </row>
    <row r="59" spans="1:64" ht="15.75" customHeight="1" x14ac:dyDescent="0.25">
      <c r="A59" s="14">
        <f t="shared" si="26"/>
        <v>80</v>
      </c>
      <c r="B59" s="14" t="e">
        <f t="shared" ref="B59:C59" si="86">SUM(#REF!/#REF!)*100</f>
        <v>#REF!</v>
      </c>
      <c r="C59" s="14" t="e">
        <f t="shared" si="86"/>
        <v>#REF!</v>
      </c>
      <c r="D59" s="14">
        <f t="shared" si="1"/>
        <v>0</v>
      </c>
      <c r="E59" s="14" t="e">
        <f t="shared" si="2"/>
        <v>#REF!</v>
      </c>
      <c r="F59" s="14" t="e">
        <f t="shared" si="3"/>
        <v>#REF!</v>
      </c>
      <c r="G59" s="14" t="e">
        <f t="shared" si="4"/>
        <v>#REF!</v>
      </c>
      <c r="H59" s="14" t="e">
        <f t="shared" si="5"/>
        <v>#REF!</v>
      </c>
      <c r="I59" s="14" t="e">
        <f t="shared" si="6"/>
        <v>#REF!</v>
      </c>
      <c r="J59" s="14" t="e">
        <f t="shared" si="7"/>
        <v>#REF!</v>
      </c>
      <c r="K59" s="3" t="s">
        <v>66</v>
      </c>
      <c r="L59" s="3" t="s">
        <v>189</v>
      </c>
      <c r="M59" s="3" t="s">
        <v>190</v>
      </c>
      <c r="N59" s="17" t="s">
        <v>134</v>
      </c>
      <c r="O59" s="18" t="s">
        <v>70</v>
      </c>
      <c r="P59" s="3" t="s">
        <v>71</v>
      </c>
      <c r="Q59" s="3" t="s">
        <v>71</v>
      </c>
      <c r="R59" s="3" t="s">
        <v>71</v>
      </c>
      <c r="S59" s="3" t="s">
        <v>71</v>
      </c>
      <c r="T59" s="3" t="s">
        <v>71</v>
      </c>
      <c r="U59" s="3" t="s">
        <v>71</v>
      </c>
      <c r="V59" s="3" t="s">
        <v>71</v>
      </c>
      <c r="W59" s="3" t="s">
        <v>71</v>
      </c>
      <c r="X59" s="3" t="s">
        <v>71</v>
      </c>
      <c r="Y59" s="3" t="s">
        <v>71</v>
      </c>
      <c r="Z59" s="3" t="s">
        <v>71</v>
      </c>
      <c r="AA59" s="3" t="s">
        <v>71</v>
      </c>
      <c r="AB59" s="3" t="s">
        <v>71</v>
      </c>
      <c r="AC59" s="3" t="s">
        <v>71</v>
      </c>
      <c r="AD59" s="3" t="s">
        <v>71</v>
      </c>
      <c r="AE59" s="3" t="s">
        <v>71</v>
      </c>
      <c r="AF59" s="3" t="s">
        <v>71</v>
      </c>
      <c r="AG59" s="3" t="s">
        <v>71</v>
      </c>
      <c r="AH59" s="3" t="s">
        <v>71</v>
      </c>
      <c r="AI59" s="3" t="s">
        <v>71</v>
      </c>
      <c r="AJ59" s="3" t="s">
        <v>71</v>
      </c>
      <c r="AK59" s="3" t="s">
        <v>71</v>
      </c>
      <c r="AL59" s="3" t="s">
        <v>71</v>
      </c>
      <c r="AM59" s="3">
        <f t="shared" si="43"/>
        <v>50</v>
      </c>
      <c r="AN59" s="3">
        <f t="shared" si="44"/>
        <v>40</v>
      </c>
      <c r="AO59" s="3">
        <f t="shared" si="30"/>
        <v>0</v>
      </c>
      <c r="AP59" s="3">
        <f t="shared" si="31"/>
        <v>1</v>
      </c>
      <c r="AR59" s="3">
        <f t="shared" si="32"/>
        <v>16</v>
      </c>
      <c r="AS59" s="3">
        <f t="shared" si="33"/>
        <v>0</v>
      </c>
      <c r="AT59" s="3">
        <f t="shared" si="34"/>
        <v>2</v>
      </c>
      <c r="AU59" s="3" t="e">
        <f t="shared" si="8"/>
        <v>#REF!</v>
      </c>
      <c r="AV59" s="3" t="e">
        <f t="shared" si="9"/>
        <v>#REF!</v>
      </c>
      <c r="AW59" s="3">
        <f t="shared" si="10"/>
        <v>2</v>
      </c>
      <c r="AX59" s="3" t="e">
        <f t="shared" si="11"/>
        <v>#REF!</v>
      </c>
      <c r="AY59" s="3" t="e">
        <f t="shared" si="12"/>
        <v>#REF!</v>
      </c>
      <c r="AZ59" s="3">
        <f t="shared" si="13"/>
        <v>2</v>
      </c>
      <c r="BA59" s="3" t="e">
        <f t="shared" si="14"/>
        <v>#REF!</v>
      </c>
      <c r="BB59" s="3" t="e">
        <f t="shared" si="15"/>
        <v>#REF!</v>
      </c>
      <c r="BC59" s="3">
        <f t="shared" si="16"/>
        <v>2</v>
      </c>
      <c r="BD59" s="3" t="e">
        <f t="shared" si="17"/>
        <v>#REF!</v>
      </c>
      <c r="BE59" s="3" t="e">
        <f t="shared" si="18"/>
        <v>#REF!</v>
      </c>
      <c r="BF59" s="3">
        <f t="shared" si="19"/>
        <v>2</v>
      </c>
      <c r="BG59" s="19" t="e">
        <f t="shared" si="20"/>
        <v>#REF!</v>
      </c>
      <c r="BH59" s="19" t="e">
        <f t="shared" si="21"/>
        <v>#REF!</v>
      </c>
      <c r="BI59" s="19">
        <f t="shared" si="22"/>
        <v>2</v>
      </c>
      <c r="BJ59" s="19" t="e">
        <f t="shared" si="23"/>
        <v>#REF!</v>
      </c>
      <c r="BK59" s="19" t="e">
        <f t="shared" si="24"/>
        <v>#REF!</v>
      </c>
      <c r="BL59" s="19">
        <f t="shared" si="25"/>
        <v>2</v>
      </c>
    </row>
    <row r="60" spans="1:64" ht="15.75" customHeight="1" x14ac:dyDescent="0.25">
      <c r="A60" s="14">
        <f t="shared" si="26"/>
        <v>80</v>
      </c>
      <c r="B60" s="14" t="e">
        <f t="shared" ref="B60:C60" si="87">SUM(#REF!/#REF!)*100</f>
        <v>#REF!</v>
      </c>
      <c r="C60" s="14" t="e">
        <f t="shared" si="87"/>
        <v>#REF!</v>
      </c>
      <c r="D60" s="14">
        <f t="shared" si="1"/>
        <v>0</v>
      </c>
      <c r="E60" s="14" t="e">
        <f t="shared" si="2"/>
        <v>#REF!</v>
      </c>
      <c r="F60" s="14" t="e">
        <f t="shared" si="3"/>
        <v>#REF!</v>
      </c>
      <c r="G60" s="14" t="e">
        <f t="shared" si="4"/>
        <v>#REF!</v>
      </c>
      <c r="H60" s="14" t="e">
        <f t="shared" si="5"/>
        <v>#REF!</v>
      </c>
      <c r="I60" s="14" t="e">
        <f t="shared" si="6"/>
        <v>#REF!</v>
      </c>
      <c r="J60" s="14" t="e">
        <f t="shared" si="7"/>
        <v>#REF!</v>
      </c>
      <c r="K60" s="3" t="s">
        <v>66</v>
      </c>
      <c r="L60" s="3" t="s">
        <v>191</v>
      </c>
      <c r="M60" s="3" t="s">
        <v>192</v>
      </c>
      <c r="N60" s="17" t="s">
        <v>69</v>
      </c>
      <c r="O60" s="18" t="s">
        <v>70</v>
      </c>
      <c r="P60" s="3" t="s">
        <v>71</v>
      </c>
      <c r="Q60" s="3" t="s">
        <v>71</v>
      </c>
      <c r="R60" s="3" t="s">
        <v>71</v>
      </c>
      <c r="S60" s="3" t="s">
        <v>71</v>
      </c>
      <c r="T60" s="3" t="s">
        <v>71</v>
      </c>
      <c r="U60" s="3" t="s">
        <v>71</v>
      </c>
      <c r="V60" s="3" t="s">
        <v>71</v>
      </c>
      <c r="W60" s="3" t="s">
        <v>71</v>
      </c>
      <c r="X60" s="3" t="s">
        <v>71</v>
      </c>
      <c r="Y60" s="3" t="s">
        <v>71</v>
      </c>
      <c r="Z60" s="3" t="s">
        <v>71</v>
      </c>
      <c r="AA60" s="3" t="s">
        <v>71</v>
      </c>
      <c r="AB60" s="3" t="s">
        <v>71</v>
      </c>
      <c r="AC60" s="3" t="s">
        <v>71</v>
      </c>
      <c r="AD60" s="3" t="s">
        <v>71</v>
      </c>
      <c r="AE60" s="3" t="s">
        <v>71</v>
      </c>
      <c r="AF60" s="3" t="s">
        <v>71</v>
      </c>
      <c r="AG60" s="3" t="s">
        <v>71</v>
      </c>
      <c r="AH60" s="3" t="s">
        <v>71</v>
      </c>
      <c r="AI60" s="3" t="s">
        <v>71</v>
      </c>
      <c r="AJ60" s="3" t="s">
        <v>71</v>
      </c>
      <c r="AK60" s="3" t="s">
        <v>71</v>
      </c>
      <c r="AL60" s="3" t="s">
        <v>71</v>
      </c>
      <c r="AM60" s="3">
        <f t="shared" si="43"/>
        <v>50</v>
      </c>
      <c r="AN60" s="3">
        <f t="shared" si="44"/>
        <v>40</v>
      </c>
      <c r="AO60" s="3">
        <f t="shared" si="30"/>
        <v>0</v>
      </c>
      <c r="AP60" s="3">
        <f t="shared" si="31"/>
        <v>1</v>
      </c>
      <c r="AR60" s="3">
        <f t="shared" si="32"/>
        <v>16</v>
      </c>
      <c r="AS60" s="3">
        <f t="shared" si="33"/>
        <v>0</v>
      </c>
      <c r="AT60" s="3">
        <f t="shared" si="34"/>
        <v>2</v>
      </c>
      <c r="AU60" s="3" t="e">
        <f t="shared" si="8"/>
        <v>#REF!</v>
      </c>
      <c r="AV60" s="3" t="e">
        <f t="shared" si="9"/>
        <v>#REF!</v>
      </c>
      <c r="AW60" s="3">
        <f t="shared" si="10"/>
        <v>2</v>
      </c>
      <c r="AX60" s="3" t="e">
        <f t="shared" si="11"/>
        <v>#REF!</v>
      </c>
      <c r="AY60" s="3" t="e">
        <f t="shared" si="12"/>
        <v>#REF!</v>
      </c>
      <c r="AZ60" s="3">
        <f t="shared" si="13"/>
        <v>2</v>
      </c>
      <c r="BA60" s="3" t="e">
        <f t="shared" si="14"/>
        <v>#REF!</v>
      </c>
      <c r="BB60" s="3" t="e">
        <f t="shared" si="15"/>
        <v>#REF!</v>
      </c>
      <c r="BC60" s="3">
        <f t="shared" si="16"/>
        <v>2</v>
      </c>
      <c r="BD60" s="3" t="e">
        <f t="shared" si="17"/>
        <v>#REF!</v>
      </c>
      <c r="BE60" s="3" t="e">
        <f t="shared" si="18"/>
        <v>#REF!</v>
      </c>
      <c r="BF60" s="3">
        <f t="shared" si="19"/>
        <v>2</v>
      </c>
      <c r="BG60" s="19" t="e">
        <f t="shared" si="20"/>
        <v>#REF!</v>
      </c>
      <c r="BH60" s="19" t="e">
        <f t="shared" si="21"/>
        <v>#REF!</v>
      </c>
      <c r="BI60" s="19">
        <f t="shared" si="22"/>
        <v>2</v>
      </c>
      <c r="BJ60" s="19" t="e">
        <f t="shared" si="23"/>
        <v>#REF!</v>
      </c>
      <c r="BK60" s="19" t="e">
        <f t="shared" si="24"/>
        <v>#REF!</v>
      </c>
      <c r="BL60" s="19">
        <f t="shared" si="25"/>
        <v>2</v>
      </c>
    </row>
    <row r="61" spans="1:64" ht="15.75" customHeight="1" x14ac:dyDescent="0.25">
      <c r="A61" s="14">
        <f t="shared" si="26"/>
        <v>28.000000000000004</v>
      </c>
      <c r="B61" s="14" t="e">
        <f t="shared" ref="B61:C61" si="88">SUM(#REF!/#REF!)*100</f>
        <v>#REF!</v>
      </c>
      <c r="C61" s="14" t="e">
        <f t="shared" si="88"/>
        <v>#REF!</v>
      </c>
      <c r="D61" s="14">
        <f t="shared" si="1"/>
        <v>93.75</v>
      </c>
      <c r="E61" s="14" t="e">
        <f t="shared" si="2"/>
        <v>#REF!</v>
      </c>
      <c r="F61" s="14" t="e">
        <f t="shared" si="3"/>
        <v>#REF!</v>
      </c>
      <c r="G61" s="14" t="e">
        <f t="shared" si="4"/>
        <v>#REF!</v>
      </c>
      <c r="H61" s="14" t="e">
        <f t="shared" si="5"/>
        <v>#REF!</v>
      </c>
      <c r="I61" s="14" t="e">
        <f t="shared" si="6"/>
        <v>#REF!</v>
      </c>
      <c r="J61" s="14" t="e">
        <f t="shared" si="7"/>
        <v>#REF!</v>
      </c>
      <c r="K61" s="3" t="s">
        <v>66</v>
      </c>
      <c r="L61" s="3" t="s">
        <v>193</v>
      </c>
      <c r="M61" s="3" t="s">
        <v>194</v>
      </c>
      <c r="N61" s="17" t="s">
        <v>95</v>
      </c>
      <c r="O61" s="18" t="s">
        <v>195</v>
      </c>
      <c r="P61" s="3" t="s">
        <v>96</v>
      </c>
      <c r="Q61" s="3" t="s">
        <v>96</v>
      </c>
      <c r="R61" s="3" t="s">
        <v>96</v>
      </c>
      <c r="S61" s="3" t="s">
        <v>96</v>
      </c>
      <c r="T61" s="3" t="s">
        <v>96</v>
      </c>
      <c r="U61" s="3" t="s">
        <v>96</v>
      </c>
      <c r="V61" s="3" t="s">
        <v>96</v>
      </c>
      <c r="W61" s="3" t="s">
        <v>96</v>
      </c>
      <c r="X61" s="3" t="s">
        <v>96</v>
      </c>
      <c r="Y61" s="3" t="s">
        <v>71</v>
      </c>
      <c r="Z61" s="3" t="s">
        <v>96</v>
      </c>
      <c r="AA61" s="3" t="s">
        <v>96</v>
      </c>
      <c r="AB61" s="3" t="s">
        <v>96</v>
      </c>
      <c r="AC61" s="3" t="s">
        <v>96</v>
      </c>
      <c r="AD61" s="3" t="s">
        <v>96</v>
      </c>
      <c r="AE61" s="3" t="s">
        <v>96</v>
      </c>
      <c r="AF61" s="3" t="s">
        <v>71</v>
      </c>
      <c r="AG61" s="3" t="s">
        <v>96</v>
      </c>
      <c r="AH61" s="3" t="s">
        <v>96</v>
      </c>
      <c r="AI61" s="3" t="s">
        <v>71</v>
      </c>
      <c r="AJ61" s="3" t="s">
        <v>96</v>
      </c>
      <c r="AK61" s="3" t="s">
        <v>96</v>
      </c>
      <c r="AL61" s="3" t="s">
        <v>96</v>
      </c>
      <c r="AM61" s="3">
        <f t="shared" si="43"/>
        <v>50</v>
      </c>
      <c r="AN61" s="3">
        <f t="shared" si="44"/>
        <v>14</v>
      </c>
      <c r="AO61" s="3">
        <f t="shared" si="30"/>
        <v>0</v>
      </c>
      <c r="AP61" s="3">
        <f t="shared" si="31"/>
        <v>1</v>
      </c>
      <c r="AR61" s="3">
        <f t="shared" si="32"/>
        <v>16</v>
      </c>
      <c r="AS61" s="3">
        <f t="shared" si="33"/>
        <v>15</v>
      </c>
      <c r="AT61" s="3">
        <f t="shared" si="34"/>
        <v>2</v>
      </c>
      <c r="AU61" s="3" t="e">
        <f t="shared" si="8"/>
        <v>#REF!</v>
      </c>
      <c r="AV61" s="3" t="e">
        <f t="shared" si="9"/>
        <v>#REF!</v>
      </c>
      <c r="AW61" s="3">
        <f t="shared" si="10"/>
        <v>2</v>
      </c>
      <c r="AX61" s="3" t="e">
        <f t="shared" si="11"/>
        <v>#REF!</v>
      </c>
      <c r="AY61" s="3" t="e">
        <f t="shared" si="12"/>
        <v>#REF!</v>
      </c>
      <c r="AZ61" s="3">
        <f t="shared" si="13"/>
        <v>2</v>
      </c>
      <c r="BA61" s="3" t="e">
        <f t="shared" si="14"/>
        <v>#REF!</v>
      </c>
      <c r="BB61" s="3" t="e">
        <f t="shared" si="15"/>
        <v>#REF!</v>
      </c>
      <c r="BC61" s="3">
        <f t="shared" si="16"/>
        <v>2</v>
      </c>
      <c r="BD61" s="3" t="e">
        <f t="shared" si="17"/>
        <v>#REF!</v>
      </c>
      <c r="BE61" s="3" t="e">
        <f t="shared" si="18"/>
        <v>#REF!</v>
      </c>
      <c r="BF61" s="3">
        <f t="shared" si="19"/>
        <v>2</v>
      </c>
      <c r="BG61" s="19" t="e">
        <f t="shared" si="20"/>
        <v>#REF!</v>
      </c>
      <c r="BH61" s="19" t="e">
        <f t="shared" si="21"/>
        <v>#REF!</v>
      </c>
      <c r="BI61" s="19">
        <f t="shared" si="22"/>
        <v>2</v>
      </c>
      <c r="BJ61" s="19" t="e">
        <f t="shared" si="23"/>
        <v>#REF!</v>
      </c>
      <c r="BK61" s="19" t="e">
        <f t="shared" si="24"/>
        <v>#REF!</v>
      </c>
      <c r="BL61" s="19">
        <f t="shared" si="25"/>
        <v>2</v>
      </c>
    </row>
    <row r="62" spans="1:64" ht="15.75" customHeight="1" x14ac:dyDescent="0.25">
      <c r="A62" s="14">
        <f t="shared" si="26"/>
        <v>20</v>
      </c>
      <c r="B62" s="14" t="e">
        <f t="shared" ref="B62:C62" si="89">SUM(#REF!/#REF!)*100</f>
        <v>#REF!</v>
      </c>
      <c r="C62" s="14" t="e">
        <f t="shared" si="89"/>
        <v>#REF!</v>
      </c>
      <c r="D62" s="14">
        <f t="shared" si="1"/>
        <v>100</v>
      </c>
      <c r="E62" s="14" t="e">
        <f t="shared" si="2"/>
        <v>#REF!</v>
      </c>
      <c r="F62" s="14" t="e">
        <f t="shared" si="3"/>
        <v>#REF!</v>
      </c>
      <c r="G62" s="14" t="e">
        <f t="shared" si="4"/>
        <v>#REF!</v>
      </c>
      <c r="H62" s="14" t="e">
        <f t="shared" si="5"/>
        <v>#REF!</v>
      </c>
      <c r="I62" s="14" t="e">
        <f t="shared" si="6"/>
        <v>#REF!</v>
      </c>
      <c r="J62" s="14" t="e">
        <f t="shared" si="7"/>
        <v>#REF!</v>
      </c>
      <c r="K62" s="3" t="s">
        <v>66</v>
      </c>
      <c r="L62" s="3" t="s">
        <v>196</v>
      </c>
      <c r="M62" s="3" t="s">
        <v>161</v>
      </c>
      <c r="N62" s="17" t="s">
        <v>197</v>
      </c>
      <c r="O62" s="18" t="s">
        <v>195</v>
      </c>
      <c r="P62" s="3" t="s">
        <v>96</v>
      </c>
      <c r="Q62" s="3" t="s">
        <v>96</v>
      </c>
      <c r="R62" s="3" t="s">
        <v>96</v>
      </c>
      <c r="S62" s="3" t="s">
        <v>96</v>
      </c>
      <c r="T62" s="3" t="s">
        <v>96</v>
      </c>
      <c r="U62" s="3" t="s">
        <v>96</v>
      </c>
      <c r="V62" s="3" t="s">
        <v>96</v>
      </c>
      <c r="W62" s="3" t="s">
        <v>96</v>
      </c>
      <c r="X62" s="3" t="s">
        <v>96</v>
      </c>
      <c r="Y62" s="3" t="s">
        <v>96</v>
      </c>
      <c r="Z62" s="3" t="s">
        <v>96</v>
      </c>
      <c r="AA62" s="3" t="s">
        <v>96</v>
      </c>
      <c r="AB62" s="3" t="s">
        <v>96</v>
      </c>
      <c r="AC62" s="3" t="s">
        <v>96</v>
      </c>
      <c r="AD62" s="3" t="s">
        <v>96</v>
      </c>
      <c r="AE62" s="3" t="s">
        <v>96</v>
      </c>
      <c r="AF62" s="3" t="s">
        <v>96</v>
      </c>
      <c r="AG62" s="3" t="s">
        <v>96</v>
      </c>
      <c r="AH62" s="3" t="s">
        <v>96</v>
      </c>
      <c r="AI62" s="3" t="s">
        <v>96</v>
      </c>
      <c r="AJ62" s="3" t="s">
        <v>96</v>
      </c>
      <c r="AK62" s="3" t="s">
        <v>96</v>
      </c>
      <c r="AL62" s="3" t="s">
        <v>96</v>
      </c>
      <c r="AM62" s="3">
        <f t="shared" si="43"/>
        <v>50</v>
      </c>
      <c r="AN62" s="3">
        <f t="shared" si="44"/>
        <v>10</v>
      </c>
      <c r="AO62" s="3">
        <f t="shared" si="30"/>
        <v>0</v>
      </c>
      <c r="AP62" s="3">
        <f t="shared" si="31"/>
        <v>1</v>
      </c>
      <c r="AR62" s="3">
        <f t="shared" si="32"/>
        <v>16</v>
      </c>
      <c r="AS62" s="3">
        <f t="shared" si="33"/>
        <v>16</v>
      </c>
      <c r="AT62" s="3">
        <f t="shared" si="34"/>
        <v>2</v>
      </c>
      <c r="AU62" s="3" t="e">
        <f t="shared" si="8"/>
        <v>#REF!</v>
      </c>
      <c r="AV62" s="3" t="e">
        <f t="shared" si="9"/>
        <v>#REF!</v>
      </c>
      <c r="AW62" s="3">
        <f t="shared" si="10"/>
        <v>2</v>
      </c>
      <c r="AX62" s="3" t="e">
        <f t="shared" si="11"/>
        <v>#REF!</v>
      </c>
      <c r="AY62" s="3" t="e">
        <f t="shared" si="12"/>
        <v>#REF!</v>
      </c>
      <c r="AZ62" s="3">
        <f t="shared" si="13"/>
        <v>2</v>
      </c>
      <c r="BA62" s="3" t="e">
        <f t="shared" si="14"/>
        <v>#REF!</v>
      </c>
      <c r="BB62" s="3" t="e">
        <f t="shared" si="15"/>
        <v>#REF!</v>
      </c>
      <c r="BC62" s="3">
        <f t="shared" si="16"/>
        <v>2</v>
      </c>
      <c r="BD62" s="3" t="e">
        <f t="shared" si="17"/>
        <v>#REF!</v>
      </c>
      <c r="BE62" s="3" t="e">
        <f t="shared" si="18"/>
        <v>#REF!</v>
      </c>
      <c r="BF62" s="3">
        <f t="shared" si="19"/>
        <v>2</v>
      </c>
      <c r="BG62" s="19" t="e">
        <f t="shared" si="20"/>
        <v>#REF!</v>
      </c>
      <c r="BH62" s="19" t="e">
        <f t="shared" si="21"/>
        <v>#REF!</v>
      </c>
      <c r="BI62" s="19">
        <f t="shared" si="22"/>
        <v>2</v>
      </c>
      <c r="BJ62" s="19" t="e">
        <f t="shared" si="23"/>
        <v>#REF!</v>
      </c>
      <c r="BK62" s="19" t="e">
        <f t="shared" si="24"/>
        <v>#REF!</v>
      </c>
      <c r="BL62" s="19">
        <f t="shared" si="25"/>
        <v>2</v>
      </c>
    </row>
    <row r="63" spans="1:64" ht="15.75" customHeight="1" x14ac:dyDescent="0.25">
      <c r="A63" s="14">
        <f t="shared" si="26"/>
        <v>20</v>
      </c>
      <c r="B63" s="14" t="e">
        <f t="shared" ref="B63:C63" si="90">SUM(#REF!/#REF!)*100</f>
        <v>#REF!</v>
      </c>
      <c r="C63" s="14" t="e">
        <f t="shared" si="90"/>
        <v>#REF!</v>
      </c>
      <c r="D63" s="14">
        <f t="shared" si="1"/>
        <v>100</v>
      </c>
      <c r="E63" s="14" t="e">
        <f t="shared" si="2"/>
        <v>#REF!</v>
      </c>
      <c r="F63" s="14" t="e">
        <f t="shared" si="3"/>
        <v>#REF!</v>
      </c>
      <c r="G63" s="14" t="e">
        <f t="shared" si="4"/>
        <v>#REF!</v>
      </c>
      <c r="H63" s="14" t="e">
        <f t="shared" si="5"/>
        <v>#REF!</v>
      </c>
      <c r="I63" s="14" t="e">
        <f t="shared" si="6"/>
        <v>#REF!</v>
      </c>
      <c r="J63" s="14" t="e">
        <f t="shared" si="7"/>
        <v>#REF!</v>
      </c>
      <c r="K63" s="3" t="s">
        <v>66</v>
      </c>
      <c r="L63" s="3" t="s">
        <v>198</v>
      </c>
      <c r="M63" s="3" t="s">
        <v>199</v>
      </c>
      <c r="N63" s="17" t="s">
        <v>200</v>
      </c>
      <c r="O63" s="18" t="s">
        <v>201</v>
      </c>
      <c r="P63" s="3" t="s">
        <v>96</v>
      </c>
      <c r="Q63" s="3" t="s">
        <v>96</v>
      </c>
      <c r="R63" s="3" t="s">
        <v>96</v>
      </c>
      <c r="S63" s="3" t="s">
        <v>96</v>
      </c>
      <c r="T63" s="3" t="s">
        <v>96</v>
      </c>
      <c r="U63" s="3" t="s">
        <v>96</v>
      </c>
      <c r="V63" s="3" t="s">
        <v>96</v>
      </c>
      <c r="W63" s="3" t="s">
        <v>96</v>
      </c>
      <c r="X63" s="3" t="s">
        <v>96</v>
      </c>
      <c r="Y63" s="3" t="s">
        <v>96</v>
      </c>
      <c r="Z63" s="3" t="s">
        <v>96</v>
      </c>
      <c r="AA63" s="3" t="s">
        <v>96</v>
      </c>
      <c r="AB63" s="3" t="s">
        <v>96</v>
      </c>
      <c r="AC63" s="3" t="s">
        <v>96</v>
      </c>
      <c r="AD63" s="3" t="s">
        <v>96</v>
      </c>
      <c r="AE63" s="3" t="s">
        <v>96</v>
      </c>
      <c r="AF63" s="3" t="s">
        <v>96</v>
      </c>
      <c r="AG63" s="3" t="s">
        <v>96</v>
      </c>
      <c r="AH63" s="3" t="s">
        <v>96</v>
      </c>
      <c r="AI63" s="3" t="s">
        <v>96</v>
      </c>
      <c r="AJ63" s="3" t="s">
        <v>96</v>
      </c>
      <c r="AK63" s="3" t="s">
        <v>96</v>
      </c>
      <c r="AL63" s="3" t="s">
        <v>96</v>
      </c>
      <c r="AM63" s="3">
        <f t="shared" si="43"/>
        <v>50</v>
      </c>
      <c r="AN63" s="3">
        <f t="shared" si="44"/>
        <v>10</v>
      </c>
      <c r="AO63" s="3">
        <f t="shared" si="30"/>
        <v>0</v>
      </c>
      <c r="AP63" s="3">
        <f t="shared" si="31"/>
        <v>1</v>
      </c>
      <c r="AR63" s="3">
        <f t="shared" si="32"/>
        <v>16</v>
      </c>
      <c r="AS63" s="3">
        <f t="shared" si="33"/>
        <v>16</v>
      </c>
      <c r="AT63" s="3">
        <f t="shared" si="34"/>
        <v>2</v>
      </c>
      <c r="AU63" s="3" t="e">
        <f t="shared" si="8"/>
        <v>#REF!</v>
      </c>
      <c r="AV63" s="3" t="e">
        <f t="shared" si="9"/>
        <v>#REF!</v>
      </c>
      <c r="AW63" s="3">
        <f t="shared" si="10"/>
        <v>2</v>
      </c>
      <c r="AX63" s="3" t="e">
        <f t="shared" si="11"/>
        <v>#REF!</v>
      </c>
      <c r="AY63" s="3" t="e">
        <f t="shared" si="12"/>
        <v>#REF!</v>
      </c>
      <c r="AZ63" s="3">
        <f t="shared" si="13"/>
        <v>2</v>
      </c>
      <c r="BA63" s="3" t="e">
        <f t="shared" si="14"/>
        <v>#REF!</v>
      </c>
      <c r="BB63" s="3" t="e">
        <f t="shared" si="15"/>
        <v>#REF!</v>
      </c>
      <c r="BC63" s="3">
        <f t="shared" si="16"/>
        <v>2</v>
      </c>
      <c r="BD63" s="3" t="e">
        <f t="shared" si="17"/>
        <v>#REF!</v>
      </c>
      <c r="BE63" s="3" t="e">
        <f t="shared" si="18"/>
        <v>#REF!</v>
      </c>
      <c r="BF63" s="3">
        <f t="shared" si="19"/>
        <v>2</v>
      </c>
      <c r="BG63" s="19" t="e">
        <f t="shared" si="20"/>
        <v>#REF!</v>
      </c>
      <c r="BH63" s="19" t="e">
        <f t="shared" si="21"/>
        <v>#REF!</v>
      </c>
      <c r="BI63" s="19">
        <f t="shared" si="22"/>
        <v>2</v>
      </c>
      <c r="BJ63" s="19" t="e">
        <f t="shared" si="23"/>
        <v>#REF!</v>
      </c>
      <c r="BK63" s="19" t="e">
        <f t="shared" si="24"/>
        <v>#REF!</v>
      </c>
      <c r="BL63" s="19">
        <f t="shared" si="25"/>
        <v>2</v>
      </c>
    </row>
    <row r="64" spans="1:64" ht="15.75" customHeight="1" x14ac:dyDescent="0.25">
      <c r="A64" s="14">
        <f t="shared" si="26"/>
        <v>20</v>
      </c>
      <c r="B64" s="14" t="e">
        <f t="shared" ref="B64:C64" si="91">SUM(#REF!/#REF!)*100</f>
        <v>#REF!</v>
      </c>
      <c r="C64" s="14" t="e">
        <f t="shared" si="91"/>
        <v>#REF!</v>
      </c>
      <c r="D64" s="14">
        <f t="shared" si="1"/>
        <v>100</v>
      </c>
      <c r="E64" s="14" t="e">
        <f t="shared" si="2"/>
        <v>#REF!</v>
      </c>
      <c r="F64" s="14" t="e">
        <f t="shared" si="3"/>
        <v>#REF!</v>
      </c>
      <c r="G64" s="14" t="e">
        <f t="shared" si="4"/>
        <v>#REF!</v>
      </c>
      <c r="H64" s="14" t="e">
        <f t="shared" si="5"/>
        <v>#REF!</v>
      </c>
      <c r="I64" s="14" t="e">
        <f t="shared" si="6"/>
        <v>#REF!</v>
      </c>
      <c r="J64" s="14" t="e">
        <f t="shared" si="7"/>
        <v>#REF!</v>
      </c>
      <c r="K64" s="3" t="s">
        <v>66</v>
      </c>
      <c r="L64" s="3" t="s">
        <v>202</v>
      </c>
      <c r="M64" s="3" t="s">
        <v>203</v>
      </c>
      <c r="N64" s="17" t="s">
        <v>137</v>
      </c>
      <c r="O64" s="18" t="s">
        <v>201</v>
      </c>
      <c r="P64" s="3" t="s">
        <v>96</v>
      </c>
      <c r="Q64" s="3" t="s">
        <v>96</v>
      </c>
      <c r="R64" s="3" t="s">
        <v>96</v>
      </c>
      <c r="S64" s="3" t="s">
        <v>96</v>
      </c>
      <c r="T64" s="3" t="s">
        <v>96</v>
      </c>
      <c r="U64" s="3" t="s">
        <v>96</v>
      </c>
      <c r="V64" s="3" t="s">
        <v>96</v>
      </c>
      <c r="W64" s="3" t="s">
        <v>96</v>
      </c>
      <c r="X64" s="3" t="s">
        <v>96</v>
      </c>
      <c r="Y64" s="3" t="s">
        <v>96</v>
      </c>
      <c r="Z64" s="3" t="s">
        <v>96</v>
      </c>
      <c r="AA64" s="3" t="s">
        <v>96</v>
      </c>
      <c r="AB64" s="3" t="s">
        <v>96</v>
      </c>
      <c r="AC64" s="3" t="s">
        <v>96</v>
      </c>
      <c r="AD64" s="3" t="s">
        <v>96</v>
      </c>
      <c r="AE64" s="3" t="s">
        <v>96</v>
      </c>
      <c r="AF64" s="3" t="s">
        <v>96</v>
      </c>
      <c r="AG64" s="3" t="s">
        <v>96</v>
      </c>
      <c r="AH64" s="3" t="s">
        <v>96</v>
      </c>
      <c r="AI64" s="3" t="s">
        <v>96</v>
      </c>
      <c r="AJ64" s="3" t="s">
        <v>96</v>
      </c>
      <c r="AK64" s="3" t="s">
        <v>96</v>
      </c>
      <c r="AL64" s="3" t="s">
        <v>96</v>
      </c>
      <c r="AM64" s="3">
        <f t="shared" si="43"/>
        <v>50</v>
      </c>
      <c r="AN64" s="3">
        <f t="shared" si="44"/>
        <v>10</v>
      </c>
      <c r="AO64" s="3">
        <f t="shared" si="30"/>
        <v>0</v>
      </c>
      <c r="AP64" s="3">
        <f t="shared" si="31"/>
        <v>1</v>
      </c>
      <c r="AR64" s="3">
        <f t="shared" si="32"/>
        <v>16</v>
      </c>
      <c r="AS64" s="3">
        <f t="shared" si="33"/>
        <v>16</v>
      </c>
      <c r="AT64" s="3">
        <f t="shared" si="34"/>
        <v>2</v>
      </c>
      <c r="AU64" s="3" t="e">
        <f t="shared" si="8"/>
        <v>#REF!</v>
      </c>
      <c r="AV64" s="3" t="e">
        <f t="shared" si="9"/>
        <v>#REF!</v>
      </c>
      <c r="AW64" s="3">
        <f t="shared" si="10"/>
        <v>2</v>
      </c>
      <c r="AX64" s="3" t="e">
        <f t="shared" si="11"/>
        <v>#REF!</v>
      </c>
      <c r="AY64" s="3" t="e">
        <f t="shared" si="12"/>
        <v>#REF!</v>
      </c>
      <c r="AZ64" s="3">
        <f t="shared" si="13"/>
        <v>2</v>
      </c>
      <c r="BA64" s="3" t="e">
        <f t="shared" si="14"/>
        <v>#REF!</v>
      </c>
      <c r="BB64" s="3" t="e">
        <f t="shared" si="15"/>
        <v>#REF!</v>
      </c>
      <c r="BC64" s="3">
        <f t="shared" si="16"/>
        <v>2</v>
      </c>
      <c r="BD64" s="3" t="e">
        <f t="shared" si="17"/>
        <v>#REF!</v>
      </c>
      <c r="BE64" s="3" t="e">
        <f t="shared" si="18"/>
        <v>#REF!</v>
      </c>
      <c r="BF64" s="3">
        <f t="shared" si="19"/>
        <v>2</v>
      </c>
      <c r="BG64" s="19" t="e">
        <f t="shared" si="20"/>
        <v>#REF!</v>
      </c>
      <c r="BH64" s="19" t="e">
        <f t="shared" si="21"/>
        <v>#REF!</v>
      </c>
      <c r="BI64" s="19">
        <f t="shared" si="22"/>
        <v>2</v>
      </c>
      <c r="BJ64" s="19" t="e">
        <f t="shared" si="23"/>
        <v>#REF!</v>
      </c>
      <c r="BK64" s="19" t="e">
        <f t="shared" si="24"/>
        <v>#REF!</v>
      </c>
      <c r="BL64" s="19">
        <f t="shared" si="25"/>
        <v>2</v>
      </c>
    </row>
    <row r="65" spans="1:64" ht="15.75" customHeight="1" x14ac:dyDescent="0.25">
      <c r="A65" s="14">
        <f t="shared" si="26"/>
        <v>20</v>
      </c>
      <c r="B65" s="14" t="e">
        <f t="shared" ref="B65:C65" si="92">SUM(#REF!/#REF!)*100</f>
        <v>#REF!</v>
      </c>
      <c r="C65" s="14" t="e">
        <f t="shared" si="92"/>
        <v>#REF!</v>
      </c>
      <c r="D65" s="14">
        <f t="shared" si="1"/>
        <v>100</v>
      </c>
      <c r="E65" s="14" t="e">
        <f t="shared" si="2"/>
        <v>#REF!</v>
      </c>
      <c r="F65" s="14" t="e">
        <f t="shared" si="3"/>
        <v>#REF!</v>
      </c>
      <c r="G65" s="14" t="e">
        <f t="shared" si="4"/>
        <v>#REF!</v>
      </c>
      <c r="H65" s="14" t="e">
        <f t="shared" si="5"/>
        <v>#REF!</v>
      </c>
      <c r="I65" s="14" t="e">
        <f t="shared" si="6"/>
        <v>#REF!</v>
      </c>
      <c r="J65" s="14" t="e">
        <f t="shared" si="7"/>
        <v>#REF!</v>
      </c>
      <c r="K65" s="3" t="s">
        <v>66</v>
      </c>
      <c r="L65" s="3" t="s">
        <v>204</v>
      </c>
      <c r="M65" s="3" t="s">
        <v>205</v>
      </c>
      <c r="N65" s="17" t="s">
        <v>206</v>
      </c>
      <c r="O65" s="18" t="s">
        <v>201</v>
      </c>
      <c r="P65" s="3" t="s">
        <v>96</v>
      </c>
      <c r="Q65" s="3" t="s">
        <v>96</v>
      </c>
      <c r="R65" s="3" t="s">
        <v>96</v>
      </c>
      <c r="S65" s="3" t="s">
        <v>96</v>
      </c>
      <c r="T65" s="3" t="s">
        <v>96</v>
      </c>
      <c r="U65" s="3" t="s">
        <v>96</v>
      </c>
      <c r="V65" s="3" t="s">
        <v>96</v>
      </c>
      <c r="W65" s="3" t="s">
        <v>96</v>
      </c>
      <c r="X65" s="3" t="s">
        <v>96</v>
      </c>
      <c r="Y65" s="3" t="s">
        <v>96</v>
      </c>
      <c r="Z65" s="3" t="s">
        <v>96</v>
      </c>
      <c r="AA65" s="3" t="s">
        <v>96</v>
      </c>
      <c r="AB65" s="3" t="s">
        <v>96</v>
      </c>
      <c r="AC65" s="3" t="s">
        <v>96</v>
      </c>
      <c r="AD65" s="3" t="s">
        <v>96</v>
      </c>
      <c r="AE65" s="3" t="s">
        <v>96</v>
      </c>
      <c r="AF65" s="3" t="s">
        <v>96</v>
      </c>
      <c r="AG65" s="3" t="s">
        <v>96</v>
      </c>
      <c r="AH65" s="3" t="s">
        <v>96</v>
      </c>
      <c r="AI65" s="3" t="s">
        <v>96</v>
      </c>
      <c r="AJ65" s="3" t="s">
        <v>96</v>
      </c>
      <c r="AK65" s="3" t="s">
        <v>96</v>
      </c>
      <c r="AL65" s="3" t="s">
        <v>96</v>
      </c>
      <c r="AM65" s="3">
        <f t="shared" si="43"/>
        <v>50</v>
      </c>
      <c r="AN65" s="3">
        <f t="shared" si="44"/>
        <v>10</v>
      </c>
      <c r="AO65" s="3">
        <f t="shared" si="30"/>
        <v>0</v>
      </c>
      <c r="AP65" s="3">
        <f t="shared" si="31"/>
        <v>1</v>
      </c>
      <c r="AR65" s="3">
        <f t="shared" si="32"/>
        <v>16</v>
      </c>
      <c r="AS65" s="3">
        <f t="shared" si="33"/>
        <v>16</v>
      </c>
      <c r="AT65" s="3">
        <f t="shared" si="34"/>
        <v>2</v>
      </c>
      <c r="AU65" s="3" t="e">
        <f t="shared" si="8"/>
        <v>#REF!</v>
      </c>
      <c r="AV65" s="3" t="e">
        <f t="shared" si="9"/>
        <v>#REF!</v>
      </c>
      <c r="AW65" s="3">
        <f t="shared" si="10"/>
        <v>2</v>
      </c>
      <c r="AX65" s="3" t="e">
        <f t="shared" si="11"/>
        <v>#REF!</v>
      </c>
      <c r="AY65" s="3" t="e">
        <f t="shared" si="12"/>
        <v>#REF!</v>
      </c>
      <c r="AZ65" s="3">
        <f t="shared" si="13"/>
        <v>2</v>
      </c>
      <c r="BA65" s="3" t="e">
        <f t="shared" si="14"/>
        <v>#REF!</v>
      </c>
      <c r="BB65" s="3" t="e">
        <f t="shared" si="15"/>
        <v>#REF!</v>
      </c>
      <c r="BC65" s="3">
        <f t="shared" si="16"/>
        <v>2</v>
      </c>
      <c r="BD65" s="3" t="e">
        <f t="shared" si="17"/>
        <v>#REF!</v>
      </c>
      <c r="BE65" s="3" t="e">
        <f t="shared" si="18"/>
        <v>#REF!</v>
      </c>
      <c r="BF65" s="3">
        <f t="shared" si="19"/>
        <v>2</v>
      </c>
      <c r="BG65" s="19" t="e">
        <f t="shared" si="20"/>
        <v>#REF!</v>
      </c>
      <c r="BH65" s="19" t="e">
        <f t="shared" si="21"/>
        <v>#REF!</v>
      </c>
      <c r="BI65" s="19">
        <f t="shared" si="22"/>
        <v>2</v>
      </c>
      <c r="BJ65" s="19" t="e">
        <f t="shared" si="23"/>
        <v>#REF!</v>
      </c>
      <c r="BK65" s="19" t="e">
        <f t="shared" si="24"/>
        <v>#REF!</v>
      </c>
      <c r="BL65" s="19">
        <f t="shared" si="25"/>
        <v>2</v>
      </c>
    </row>
    <row r="66" spans="1:64" ht="15.75" customHeight="1" x14ac:dyDescent="0.25">
      <c r="A66" s="14">
        <f t="shared" si="26"/>
        <v>20</v>
      </c>
      <c r="B66" s="14" t="e">
        <f t="shared" ref="B66:C66" si="93">SUM(#REF!/#REF!)*100</f>
        <v>#REF!</v>
      </c>
      <c r="C66" s="14" t="e">
        <f t="shared" si="93"/>
        <v>#REF!</v>
      </c>
      <c r="D66" s="14">
        <f t="shared" si="1"/>
        <v>100</v>
      </c>
      <c r="E66" s="14" t="e">
        <f t="shared" si="2"/>
        <v>#REF!</v>
      </c>
      <c r="F66" s="14" t="e">
        <f t="shared" si="3"/>
        <v>#REF!</v>
      </c>
      <c r="G66" s="14" t="e">
        <f t="shared" si="4"/>
        <v>#REF!</v>
      </c>
      <c r="H66" s="14" t="e">
        <f t="shared" si="5"/>
        <v>#REF!</v>
      </c>
      <c r="I66" s="14" t="e">
        <f t="shared" si="6"/>
        <v>#REF!</v>
      </c>
      <c r="J66" s="14" t="e">
        <f t="shared" si="7"/>
        <v>#REF!</v>
      </c>
      <c r="K66" s="3" t="s">
        <v>66</v>
      </c>
      <c r="L66" s="3" t="s">
        <v>207</v>
      </c>
      <c r="M66" s="3" t="s">
        <v>208</v>
      </c>
      <c r="N66" s="17" t="s">
        <v>209</v>
      </c>
      <c r="O66" s="18" t="s">
        <v>201</v>
      </c>
      <c r="P66" s="3" t="s">
        <v>96</v>
      </c>
      <c r="Q66" s="3" t="s">
        <v>96</v>
      </c>
      <c r="R66" s="3" t="s">
        <v>96</v>
      </c>
      <c r="S66" s="3" t="s">
        <v>96</v>
      </c>
      <c r="T66" s="3" t="s">
        <v>96</v>
      </c>
      <c r="U66" s="3" t="s">
        <v>96</v>
      </c>
      <c r="V66" s="3" t="s">
        <v>96</v>
      </c>
      <c r="W66" s="3" t="s">
        <v>96</v>
      </c>
      <c r="X66" s="3" t="s">
        <v>96</v>
      </c>
      <c r="Y66" s="3" t="s">
        <v>96</v>
      </c>
      <c r="Z66" s="3" t="s">
        <v>96</v>
      </c>
      <c r="AA66" s="3" t="s">
        <v>96</v>
      </c>
      <c r="AB66" s="3" t="s">
        <v>96</v>
      </c>
      <c r="AC66" s="3" t="s">
        <v>96</v>
      </c>
      <c r="AD66" s="3" t="s">
        <v>96</v>
      </c>
      <c r="AE66" s="3" t="s">
        <v>96</v>
      </c>
      <c r="AF66" s="3" t="s">
        <v>96</v>
      </c>
      <c r="AG66" s="3" t="s">
        <v>96</v>
      </c>
      <c r="AH66" s="3" t="s">
        <v>96</v>
      </c>
      <c r="AI66" s="3" t="s">
        <v>96</v>
      </c>
      <c r="AJ66" s="3" t="s">
        <v>96</v>
      </c>
      <c r="AK66" s="3" t="s">
        <v>96</v>
      </c>
      <c r="AL66" s="3" t="s">
        <v>96</v>
      </c>
      <c r="AM66" s="3">
        <f t="shared" si="43"/>
        <v>50</v>
      </c>
      <c r="AN66" s="3">
        <f t="shared" si="44"/>
        <v>10</v>
      </c>
      <c r="AO66" s="3">
        <f t="shared" si="30"/>
        <v>0</v>
      </c>
      <c r="AP66" s="3">
        <f t="shared" si="31"/>
        <v>1</v>
      </c>
      <c r="AR66" s="3">
        <f t="shared" si="32"/>
        <v>16</v>
      </c>
      <c r="AS66" s="3">
        <f t="shared" si="33"/>
        <v>16</v>
      </c>
      <c r="AT66" s="3">
        <f t="shared" si="34"/>
        <v>2</v>
      </c>
      <c r="AU66" s="3" t="e">
        <f t="shared" si="8"/>
        <v>#REF!</v>
      </c>
      <c r="AV66" s="3" t="e">
        <f t="shared" si="9"/>
        <v>#REF!</v>
      </c>
      <c r="AW66" s="3">
        <f t="shared" si="10"/>
        <v>2</v>
      </c>
      <c r="AX66" s="3" t="e">
        <f t="shared" si="11"/>
        <v>#REF!</v>
      </c>
      <c r="AY66" s="3" t="e">
        <f t="shared" si="12"/>
        <v>#REF!</v>
      </c>
      <c r="AZ66" s="3">
        <f t="shared" si="13"/>
        <v>2</v>
      </c>
      <c r="BA66" s="3" t="e">
        <f t="shared" si="14"/>
        <v>#REF!</v>
      </c>
      <c r="BB66" s="3" t="e">
        <f t="shared" si="15"/>
        <v>#REF!</v>
      </c>
      <c r="BC66" s="3">
        <f t="shared" si="16"/>
        <v>2</v>
      </c>
      <c r="BD66" s="3" t="e">
        <f t="shared" si="17"/>
        <v>#REF!</v>
      </c>
      <c r="BE66" s="3" t="e">
        <f t="shared" si="18"/>
        <v>#REF!</v>
      </c>
      <c r="BF66" s="3">
        <f t="shared" si="19"/>
        <v>2</v>
      </c>
      <c r="BG66" s="19" t="e">
        <f t="shared" si="20"/>
        <v>#REF!</v>
      </c>
      <c r="BH66" s="19" t="e">
        <f t="shared" si="21"/>
        <v>#REF!</v>
      </c>
      <c r="BI66" s="19">
        <f t="shared" si="22"/>
        <v>2</v>
      </c>
      <c r="BJ66" s="19" t="e">
        <f t="shared" si="23"/>
        <v>#REF!</v>
      </c>
      <c r="BK66" s="19" t="e">
        <f t="shared" si="24"/>
        <v>#REF!</v>
      </c>
      <c r="BL66" s="19">
        <f t="shared" si="25"/>
        <v>2</v>
      </c>
    </row>
    <row r="67" spans="1:64" ht="15.75" customHeight="1" x14ac:dyDescent="0.25">
      <c r="A67" s="14">
        <f t="shared" si="26"/>
        <v>20.408163265306122</v>
      </c>
      <c r="B67" s="14" t="e">
        <f t="shared" ref="B67:C67" si="94">SUM(#REF!/#REF!)*100</f>
        <v>#REF!</v>
      </c>
      <c r="C67" s="14" t="e">
        <f t="shared" si="94"/>
        <v>#REF!</v>
      </c>
      <c r="D67" s="14">
        <f t="shared" si="1"/>
        <v>100</v>
      </c>
      <c r="E67" s="14" t="e">
        <f t="shared" si="2"/>
        <v>#REF!</v>
      </c>
      <c r="F67" s="14" t="e">
        <f t="shared" si="3"/>
        <v>#REF!</v>
      </c>
      <c r="G67" s="14" t="e">
        <f t="shared" si="4"/>
        <v>#REF!</v>
      </c>
      <c r="H67" s="14" t="e">
        <f t="shared" si="5"/>
        <v>#REF!</v>
      </c>
      <c r="I67" s="14" t="e">
        <f t="shared" si="6"/>
        <v>#REF!</v>
      </c>
      <c r="J67" s="14" t="e">
        <f t="shared" si="7"/>
        <v>#REF!</v>
      </c>
      <c r="K67" s="3" t="s">
        <v>66</v>
      </c>
      <c r="L67" s="3" t="s">
        <v>210</v>
      </c>
      <c r="M67" s="3" t="s">
        <v>165</v>
      </c>
      <c r="N67" s="17" t="s">
        <v>211</v>
      </c>
      <c r="O67" s="18" t="s">
        <v>201</v>
      </c>
      <c r="P67" s="3" t="s">
        <v>96</v>
      </c>
      <c r="Q67" s="3" t="s">
        <v>96</v>
      </c>
      <c r="R67" s="3" t="s">
        <v>96</v>
      </c>
      <c r="S67" s="3" t="s">
        <v>96</v>
      </c>
      <c r="T67" s="3" t="s">
        <v>96</v>
      </c>
      <c r="U67" s="3" t="s">
        <v>96</v>
      </c>
      <c r="V67" s="3" t="s">
        <v>96</v>
      </c>
      <c r="W67" s="3" t="s">
        <v>96</v>
      </c>
      <c r="X67" s="3" t="s">
        <v>96</v>
      </c>
      <c r="Y67" s="3" t="s">
        <v>96</v>
      </c>
      <c r="Z67" s="3" t="s">
        <v>96</v>
      </c>
      <c r="AA67" s="3" t="s">
        <v>96</v>
      </c>
      <c r="AB67" s="3" t="s">
        <v>83</v>
      </c>
      <c r="AC67" s="3" t="s">
        <v>96</v>
      </c>
      <c r="AD67" s="3" t="s">
        <v>96</v>
      </c>
      <c r="AE67" s="3" t="s">
        <v>96</v>
      </c>
      <c r="AF67" s="3" t="s">
        <v>96</v>
      </c>
      <c r="AG67" s="3" t="s">
        <v>96</v>
      </c>
      <c r="AH67" s="3" t="s">
        <v>96</v>
      </c>
      <c r="AI67" s="3" t="s">
        <v>96</v>
      </c>
      <c r="AJ67" s="3" t="s">
        <v>96</v>
      </c>
      <c r="AK67" s="3" t="s">
        <v>96</v>
      </c>
      <c r="AL67" s="3" t="s">
        <v>96</v>
      </c>
      <c r="AM67" s="3">
        <f t="shared" si="43"/>
        <v>49</v>
      </c>
      <c r="AN67" s="3">
        <f t="shared" si="44"/>
        <v>10</v>
      </c>
      <c r="AO67" s="3">
        <f t="shared" si="30"/>
        <v>1</v>
      </c>
      <c r="AP67" s="3">
        <f t="shared" si="31"/>
        <v>1</v>
      </c>
      <c r="AR67" s="3">
        <f t="shared" si="32"/>
        <v>15</v>
      </c>
      <c r="AS67" s="3">
        <f t="shared" si="33"/>
        <v>15</v>
      </c>
      <c r="AT67" s="3">
        <f t="shared" si="34"/>
        <v>2</v>
      </c>
      <c r="AU67" s="3" t="e">
        <f t="shared" si="8"/>
        <v>#REF!</v>
      </c>
      <c r="AV67" s="3" t="e">
        <f t="shared" si="9"/>
        <v>#REF!</v>
      </c>
      <c r="AW67" s="3">
        <f t="shared" si="10"/>
        <v>2</v>
      </c>
      <c r="AX67" s="3" t="e">
        <f t="shared" si="11"/>
        <v>#REF!</v>
      </c>
      <c r="AY67" s="3" t="e">
        <f t="shared" si="12"/>
        <v>#REF!</v>
      </c>
      <c r="AZ67" s="3">
        <f t="shared" si="13"/>
        <v>2</v>
      </c>
      <c r="BA67" s="3" t="e">
        <f t="shared" si="14"/>
        <v>#REF!</v>
      </c>
      <c r="BB67" s="3" t="e">
        <f t="shared" si="15"/>
        <v>#REF!</v>
      </c>
      <c r="BC67" s="3">
        <f t="shared" si="16"/>
        <v>2</v>
      </c>
      <c r="BD67" s="3" t="e">
        <f t="shared" si="17"/>
        <v>#REF!</v>
      </c>
      <c r="BE67" s="3" t="e">
        <f t="shared" si="18"/>
        <v>#REF!</v>
      </c>
      <c r="BF67" s="3">
        <f t="shared" si="19"/>
        <v>2</v>
      </c>
      <c r="BG67" s="19" t="e">
        <f t="shared" si="20"/>
        <v>#REF!</v>
      </c>
      <c r="BH67" s="19" t="e">
        <f t="shared" si="21"/>
        <v>#REF!</v>
      </c>
      <c r="BI67" s="19">
        <f t="shared" si="22"/>
        <v>2</v>
      </c>
      <c r="BJ67" s="19" t="e">
        <f t="shared" si="23"/>
        <v>#REF!</v>
      </c>
      <c r="BK67" s="19" t="e">
        <f t="shared" si="24"/>
        <v>#REF!</v>
      </c>
      <c r="BL67" s="19">
        <f t="shared" si="25"/>
        <v>2</v>
      </c>
    </row>
    <row r="68" spans="1:64" ht="15.75" customHeight="1" x14ac:dyDescent="0.25">
      <c r="A68" s="14">
        <f t="shared" si="26"/>
        <v>25</v>
      </c>
      <c r="B68" s="14" t="e">
        <f t="shared" ref="B68:C68" si="95">SUM(#REF!/#REF!)*100</f>
        <v>#REF!</v>
      </c>
      <c r="C68" s="14" t="e">
        <f t="shared" si="95"/>
        <v>#REF!</v>
      </c>
      <c r="D68" s="14">
        <f t="shared" si="1"/>
        <v>100</v>
      </c>
      <c r="E68" s="14" t="e">
        <f t="shared" si="2"/>
        <v>#REF!</v>
      </c>
      <c r="F68" s="14" t="e">
        <f t="shared" si="3"/>
        <v>#REF!</v>
      </c>
      <c r="G68" s="14" t="e">
        <f t="shared" si="4"/>
        <v>#REF!</v>
      </c>
      <c r="H68" s="14" t="e">
        <f t="shared" si="5"/>
        <v>#REF!</v>
      </c>
      <c r="I68" s="14" t="e">
        <f t="shared" si="6"/>
        <v>#REF!</v>
      </c>
      <c r="J68" s="14" t="e">
        <f t="shared" si="7"/>
        <v>#REF!</v>
      </c>
      <c r="K68" s="3" t="s">
        <v>66</v>
      </c>
      <c r="L68" s="3" t="s">
        <v>212</v>
      </c>
      <c r="M68" s="3" t="s">
        <v>213</v>
      </c>
      <c r="N68" s="17" t="s">
        <v>214</v>
      </c>
      <c r="O68" s="18" t="s">
        <v>201</v>
      </c>
      <c r="P68" s="3" t="s">
        <v>96</v>
      </c>
      <c r="Q68" s="3" t="s">
        <v>96</v>
      </c>
      <c r="R68" s="3" t="s">
        <v>96</v>
      </c>
      <c r="S68" s="3" t="s">
        <v>96</v>
      </c>
      <c r="T68" s="3" t="s">
        <v>83</v>
      </c>
      <c r="U68" s="3" t="s">
        <v>83</v>
      </c>
      <c r="V68" s="3" t="s">
        <v>96</v>
      </c>
      <c r="W68" s="3" t="s">
        <v>96</v>
      </c>
      <c r="X68" s="3" t="s">
        <v>96</v>
      </c>
      <c r="Y68" s="3" t="s">
        <v>96</v>
      </c>
      <c r="Z68" s="3" t="s">
        <v>96</v>
      </c>
      <c r="AA68" s="3" t="s">
        <v>96</v>
      </c>
      <c r="AB68" s="3" t="s">
        <v>96</v>
      </c>
      <c r="AC68" s="3" t="s">
        <v>96</v>
      </c>
      <c r="AD68" s="3" t="s">
        <v>96</v>
      </c>
      <c r="AE68" s="3" t="s">
        <v>96</v>
      </c>
      <c r="AF68" s="3" t="s">
        <v>96</v>
      </c>
      <c r="AG68" s="3" t="s">
        <v>96</v>
      </c>
      <c r="AH68" s="3" t="s">
        <v>96</v>
      </c>
      <c r="AI68" s="3" t="s">
        <v>96</v>
      </c>
      <c r="AJ68" s="3" t="s">
        <v>96</v>
      </c>
      <c r="AK68" s="3" t="s">
        <v>96</v>
      </c>
      <c r="AL68" s="3" t="s">
        <v>96</v>
      </c>
      <c r="AM68" s="3">
        <f t="shared" si="43"/>
        <v>40</v>
      </c>
      <c r="AN68" s="3">
        <f t="shared" si="44"/>
        <v>10</v>
      </c>
      <c r="AO68" s="3">
        <f t="shared" si="30"/>
        <v>10</v>
      </c>
      <c r="AP68" s="3">
        <f t="shared" si="31"/>
        <v>1</v>
      </c>
      <c r="AR68" s="3">
        <f t="shared" si="32"/>
        <v>16</v>
      </c>
      <c r="AS68" s="3">
        <f t="shared" si="33"/>
        <v>16</v>
      </c>
      <c r="AT68" s="3">
        <f t="shared" si="34"/>
        <v>2</v>
      </c>
      <c r="AU68" s="3" t="e">
        <f t="shared" si="8"/>
        <v>#REF!</v>
      </c>
      <c r="AV68" s="3" t="e">
        <f t="shared" si="9"/>
        <v>#REF!</v>
      </c>
      <c r="AW68" s="3">
        <f t="shared" si="10"/>
        <v>2</v>
      </c>
      <c r="AX68" s="3" t="e">
        <f t="shared" si="11"/>
        <v>#REF!</v>
      </c>
      <c r="AY68" s="3" t="e">
        <f t="shared" si="12"/>
        <v>#REF!</v>
      </c>
      <c r="AZ68" s="3">
        <f t="shared" si="13"/>
        <v>2</v>
      </c>
      <c r="BA68" s="3" t="e">
        <f t="shared" si="14"/>
        <v>#REF!</v>
      </c>
      <c r="BB68" s="3" t="e">
        <f t="shared" si="15"/>
        <v>#REF!</v>
      </c>
      <c r="BC68" s="3">
        <f t="shared" si="16"/>
        <v>2</v>
      </c>
      <c r="BD68" s="3" t="e">
        <f t="shared" si="17"/>
        <v>#REF!</v>
      </c>
      <c r="BE68" s="3" t="e">
        <f t="shared" si="18"/>
        <v>#REF!</v>
      </c>
      <c r="BF68" s="3">
        <f t="shared" si="19"/>
        <v>2</v>
      </c>
      <c r="BG68" s="19" t="e">
        <f t="shared" si="20"/>
        <v>#REF!</v>
      </c>
      <c r="BH68" s="19" t="e">
        <f t="shared" si="21"/>
        <v>#REF!</v>
      </c>
      <c r="BI68" s="19">
        <f t="shared" si="22"/>
        <v>2</v>
      </c>
      <c r="BJ68" s="19" t="e">
        <f t="shared" si="23"/>
        <v>#REF!</v>
      </c>
      <c r="BK68" s="19" t="e">
        <f t="shared" si="24"/>
        <v>#REF!</v>
      </c>
      <c r="BL68" s="19">
        <f t="shared" si="25"/>
        <v>2</v>
      </c>
    </row>
    <row r="69" spans="1:64" ht="15.75" customHeight="1" x14ac:dyDescent="0.25">
      <c r="A69" s="14">
        <f t="shared" si="26"/>
        <v>20</v>
      </c>
      <c r="B69" s="14" t="e">
        <f t="shared" ref="B69:C69" si="96">SUM(#REF!/#REF!)*100</f>
        <v>#REF!</v>
      </c>
      <c r="C69" s="14" t="e">
        <f t="shared" si="96"/>
        <v>#REF!</v>
      </c>
      <c r="D69" s="14">
        <f t="shared" si="1"/>
        <v>100</v>
      </c>
      <c r="E69" s="14" t="e">
        <f t="shared" si="2"/>
        <v>#REF!</v>
      </c>
      <c r="F69" s="14" t="e">
        <f t="shared" si="3"/>
        <v>#REF!</v>
      </c>
      <c r="G69" s="14" t="e">
        <f t="shared" si="4"/>
        <v>#REF!</v>
      </c>
      <c r="H69" s="14" t="e">
        <f t="shared" si="5"/>
        <v>#REF!</v>
      </c>
      <c r="I69" s="14" t="e">
        <f t="shared" si="6"/>
        <v>#REF!</v>
      </c>
      <c r="J69" s="14" t="e">
        <f t="shared" si="7"/>
        <v>#REF!</v>
      </c>
      <c r="K69" s="3" t="s">
        <v>66</v>
      </c>
      <c r="L69" s="3" t="s">
        <v>215</v>
      </c>
      <c r="M69" s="3" t="s">
        <v>216</v>
      </c>
      <c r="N69" s="17" t="s">
        <v>217</v>
      </c>
      <c r="O69" s="18" t="s">
        <v>201</v>
      </c>
      <c r="P69" s="3" t="s">
        <v>96</v>
      </c>
      <c r="Q69" s="3" t="s">
        <v>96</v>
      </c>
      <c r="R69" s="3" t="s">
        <v>96</v>
      </c>
      <c r="S69" s="3" t="s">
        <v>96</v>
      </c>
      <c r="T69" s="3" t="s">
        <v>96</v>
      </c>
      <c r="U69" s="3" t="s">
        <v>96</v>
      </c>
      <c r="V69" s="3" t="s">
        <v>96</v>
      </c>
      <c r="W69" s="3" t="s">
        <v>96</v>
      </c>
      <c r="X69" s="3" t="s">
        <v>96</v>
      </c>
      <c r="Y69" s="3" t="s">
        <v>96</v>
      </c>
      <c r="Z69" s="3" t="s">
        <v>96</v>
      </c>
      <c r="AA69" s="3" t="s">
        <v>96</v>
      </c>
      <c r="AB69" s="3" t="s">
        <v>96</v>
      </c>
      <c r="AC69" s="3" t="s">
        <v>96</v>
      </c>
      <c r="AD69" s="3" t="s">
        <v>96</v>
      </c>
      <c r="AE69" s="3" t="s">
        <v>96</v>
      </c>
      <c r="AF69" s="3" t="s">
        <v>96</v>
      </c>
      <c r="AG69" s="3" t="s">
        <v>96</v>
      </c>
      <c r="AH69" s="3" t="s">
        <v>96</v>
      </c>
      <c r="AI69" s="3" t="s">
        <v>96</v>
      </c>
      <c r="AJ69" s="3" t="s">
        <v>96</v>
      </c>
      <c r="AK69" s="3" t="s">
        <v>96</v>
      </c>
      <c r="AL69" s="3" t="s">
        <v>96</v>
      </c>
      <c r="AM69" s="3">
        <f t="shared" si="43"/>
        <v>50</v>
      </c>
      <c r="AN69" s="3">
        <f t="shared" si="44"/>
        <v>10</v>
      </c>
      <c r="AO69" s="3">
        <f t="shared" si="30"/>
        <v>0</v>
      </c>
      <c r="AP69" s="3">
        <f t="shared" si="31"/>
        <v>1</v>
      </c>
      <c r="AR69" s="3">
        <f t="shared" si="32"/>
        <v>16</v>
      </c>
      <c r="AS69" s="3">
        <f t="shared" si="33"/>
        <v>16</v>
      </c>
      <c r="AT69" s="3">
        <f t="shared" si="34"/>
        <v>2</v>
      </c>
      <c r="AU69" s="3" t="e">
        <f t="shared" si="8"/>
        <v>#REF!</v>
      </c>
      <c r="AV69" s="3" t="e">
        <f t="shared" si="9"/>
        <v>#REF!</v>
      </c>
      <c r="AW69" s="3">
        <f t="shared" si="10"/>
        <v>2</v>
      </c>
      <c r="AX69" s="3" t="e">
        <f t="shared" si="11"/>
        <v>#REF!</v>
      </c>
      <c r="AY69" s="3" t="e">
        <f t="shared" si="12"/>
        <v>#REF!</v>
      </c>
      <c r="AZ69" s="3">
        <f t="shared" si="13"/>
        <v>2</v>
      </c>
      <c r="BA69" s="3" t="e">
        <f t="shared" si="14"/>
        <v>#REF!</v>
      </c>
      <c r="BB69" s="3" t="e">
        <f t="shared" si="15"/>
        <v>#REF!</v>
      </c>
      <c r="BC69" s="3">
        <f t="shared" si="16"/>
        <v>2</v>
      </c>
      <c r="BD69" s="3" t="e">
        <f t="shared" si="17"/>
        <v>#REF!</v>
      </c>
      <c r="BE69" s="3" t="e">
        <f t="shared" si="18"/>
        <v>#REF!</v>
      </c>
      <c r="BF69" s="3">
        <f t="shared" si="19"/>
        <v>2</v>
      </c>
      <c r="BG69" s="19" t="e">
        <f t="shared" si="20"/>
        <v>#REF!</v>
      </c>
      <c r="BH69" s="19" t="e">
        <f t="shared" si="21"/>
        <v>#REF!</v>
      </c>
      <c r="BI69" s="19">
        <f t="shared" si="22"/>
        <v>2</v>
      </c>
      <c r="BJ69" s="19" t="e">
        <f t="shared" si="23"/>
        <v>#REF!</v>
      </c>
      <c r="BK69" s="19" t="e">
        <f t="shared" si="24"/>
        <v>#REF!</v>
      </c>
      <c r="BL69" s="19">
        <f t="shared" si="25"/>
        <v>2</v>
      </c>
    </row>
    <row r="70" spans="1:64" ht="15.75" customHeight="1" x14ac:dyDescent="0.25">
      <c r="A70" s="14">
        <f t="shared" si="26"/>
        <v>22</v>
      </c>
      <c r="B70" s="14" t="e">
        <f t="shared" ref="B70:C70" si="97">SUM(#REF!/#REF!)*100</f>
        <v>#REF!</v>
      </c>
      <c r="C70" s="14" t="e">
        <f t="shared" si="97"/>
        <v>#REF!</v>
      </c>
      <c r="D70" s="14">
        <f t="shared" si="1"/>
        <v>100</v>
      </c>
      <c r="E70" s="14" t="e">
        <f t="shared" si="2"/>
        <v>#REF!</v>
      </c>
      <c r="F70" s="14" t="e">
        <f t="shared" si="3"/>
        <v>#REF!</v>
      </c>
      <c r="G70" s="14" t="e">
        <f t="shared" si="4"/>
        <v>#REF!</v>
      </c>
      <c r="H70" s="14" t="e">
        <f t="shared" si="5"/>
        <v>#REF!</v>
      </c>
      <c r="I70" s="14" t="e">
        <f t="shared" si="6"/>
        <v>#REF!</v>
      </c>
      <c r="J70" s="14" t="e">
        <f t="shared" si="7"/>
        <v>#REF!</v>
      </c>
      <c r="K70" s="3" t="s">
        <v>66</v>
      </c>
      <c r="L70" s="3" t="s">
        <v>218</v>
      </c>
      <c r="M70" s="3" t="s">
        <v>219</v>
      </c>
      <c r="N70" s="17" t="s">
        <v>211</v>
      </c>
      <c r="O70" s="18" t="s">
        <v>201</v>
      </c>
      <c r="P70" s="3" t="s">
        <v>96</v>
      </c>
      <c r="Q70" s="3" t="s">
        <v>96</v>
      </c>
      <c r="R70" s="3" t="s">
        <v>96</v>
      </c>
      <c r="S70" s="3" t="s">
        <v>96</v>
      </c>
      <c r="T70" s="3" t="s">
        <v>96</v>
      </c>
      <c r="U70" s="3" t="s">
        <v>96</v>
      </c>
      <c r="V70" s="3" t="s">
        <v>96</v>
      </c>
      <c r="W70" s="3" t="s">
        <v>96</v>
      </c>
      <c r="X70" s="3" t="s">
        <v>96</v>
      </c>
      <c r="Y70" s="3" t="s">
        <v>96</v>
      </c>
      <c r="Z70" s="3" t="s">
        <v>96</v>
      </c>
      <c r="AA70" s="3" t="s">
        <v>96</v>
      </c>
      <c r="AB70" s="3" t="s">
        <v>96</v>
      </c>
      <c r="AC70" s="3" t="s">
        <v>96</v>
      </c>
      <c r="AD70" s="3" t="s">
        <v>96</v>
      </c>
      <c r="AE70" s="3" t="s">
        <v>96</v>
      </c>
      <c r="AF70" s="3" t="s">
        <v>71</v>
      </c>
      <c r="AG70" s="3" t="s">
        <v>96</v>
      </c>
      <c r="AH70" s="3" t="s">
        <v>96</v>
      </c>
      <c r="AI70" s="3" t="s">
        <v>96</v>
      </c>
      <c r="AJ70" s="3" t="s">
        <v>96</v>
      </c>
      <c r="AK70" s="3" t="s">
        <v>96</v>
      </c>
      <c r="AL70" s="3" t="s">
        <v>96</v>
      </c>
      <c r="AM70" s="3">
        <f t="shared" si="43"/>
        <v>50</v>
      </c>
      <c r="AN70" s="3">
        <f t="shared" si="44"/>
        <v>11</v>
      </c>
      <c r="AO70" s="3">
        <f t="shared" si="30"/>
        <v>0</v>
      </c>
      <c r="AP70" s="3">
        <f t="shared" si="31"/>
        <v>1</v>
      </c>
      <c r="AR70" s="3">
        <f t="shared" si="32"/>
        <v>16</v>
      </c>
      <c r="AS70" s="3">
        <f t="shared" si="33"/>
        <v>16</v>
      </c>
      <c r="AT70" s="3">
        <f t="shared" si="34"/>
        <v>2</v>
      </c>
      <c r="AU70" s="3" t="e">
        <f t="shared" si="8"/>
        <v>#REF!</v>
      </c>
      <c r="AV70" s="3" t="e">
        <f t="shared" si="9"/>
        <v>#REF!</v>
      </c>
      <c r="AW70" s="3">
        <f t="shared" si="10"/>
        <v>2</v>
      </c>
      <c r="AX70" s="3" t="e">
        <f t="shared" si="11"/>
        <v>#REF!</v>
      </c>
      <c r="AY70" s="3" t="e">
        <f t="shared" si="12"/>
        <v>#REF!</v>
      </c>
      <c r="AZ70" s="3">
        <f t="shared" si="13"/>
        <v>2</v>
      </c>
      <c r="BA70" s="3" t="e">
        <f t="shared" si="14"/>
        <v>#REF!</v>
      </c>
      <c r="BB70" s="3" t="e">
        <f t="shared" si="15"/>
        <v>#REF!</v>
      </c>
      <c r="BC70" s="3">
        <f t="shared" si="16"/>
        <v>2</v>
      </c>
      <c r="BD70" s="3" t="e">
        <f t="shared" si="17"/>
        <v>#REF!</v>
      </c>
      <c r="BE70" s="3" t="e">
        <f t="shared" si="18"/>
        <v>#REF!</v>
      </c>
      <c r="BF70" s="3">
        <f t="shared" si="19"/>
        <v>2</v>
      </c>
      <c r="BG70" s="19" t="e">
        <f t="shared" si="20"/>
        <v>#REF!</v>
      </c>
      <c r="BH70" s="19" t="e">
        <f t="shared" si="21"/>
        <v>#REF!</v>
      </c>
      <c r="BI70" s="19">
        <f t="shared" si="22"/>
        <v>2</v>
      </c>
      <c r="BJ70" s="19" t="e">
        <f t="shared" si="23"/>
        <v>#REF!</v>
      </c>
      <c r="BK70" s="19" t="e">
        <f t="shared" si="24"/>
        <v>#REF!</v>
      </c>
      <c r="BL70" s="19">
        <f t="shared" si="25"/>
        <v>2</v>
      </c>
    </row>
    <row r="71" spans="1:64" ht="15.75" customHeight="1" x14ac:dyDescent="0.25">
      <c r="A71" s="14">
        <f t="shared" si="26"/>
        <v>22.222222222222221</v>
      </c>
      <c r="B71" s="14" t="e">
        <f t="shared" ref="B71:C71" si="98">SUM(#REF!/#REF!)*100</f>
        <v>#REF!</v>
      </c>
      <c r="C71" s="14" t="e">
        <f t="shared" si="98"/>
        <v>#REF!</v>
      </c>
      <c r="D71" s="14">
        <f t="shared" si="1"/>
        <v>100</v>
      </c>
      <c r="E71" s="14" t="e">
        <f t="shared" si="2"/>
        <v>#REF!</v>
      </c>
      <c r="F71" s="14" t="e">
        <f t="shared" si="3"/>
        <v>#REF!</v>
      </c>
      <c r="G71" s="14" t="e">
        <f t="shared" si="4"/>
        <v>#REF!</v>
      </c>
      <c r="H71" s="14" t="e">
        <f t="shared" si="5"/>
        <v>#REF!</v>
      </c>
      <c r="I71" s="14" t="e">
        <f t="shared" si="6"/>
        <v>#REF!</v>
      </c>
      <c r="J71" s="14" t="e">
        <f t="shared" si="7"/>
        <v>#REF!</v>
      </c>
      <c r="K71" s="3" t="s">
        <v>66</v>
      </c>
      <c r="L71" s="3" t="s">
        <v>220</v>
      </c>
      <c r="M71" s="3" t="s">
        <v>221</v>
      </c>
      <c r="N71" s="17" t="s">
        <v>83</v>
      </c>
      <c r="O71" s="18" t="s">
        <v>201</v>
      </c>
      <c r="P71" s="3" t="s">
        <v>96</v>
      </c>
      <c r="Q71" s="3" t="s">
        <v>96</v>
      </c>
      <c r="R71" s="3" t="s">
        <v>83</v>
      </c>
      <c r="S71" s="3" t="s">
        <v>96</v>
      </c>
      <c r="T71" s="3" t="s">
        <v>96</v>
      </c>
      <c r="U71" s="3" t="s">
        <v>96</v>
      </c>
      <c r="V71" s="3" t="s">
        <v>96</v>
      </c>
      <c r="W71" s="3" t="s">
        <v>96</v>
      </c>
      <c r="X71" s="3" t="s">
        <v>96</v>
      </c>
      <c r="Y71" s="3" t="s">
        <v>96</v>
      </c>
      <c r="Z71" s="3" t="s">
        <v>96</v>
      </c>
      <c r="AA71" s="3" t="s">
        <v>96</v>
      </c>
      <c r="AB71" s="3" t="s">
        <v>96</v>
      </c>
      <c r="AC71" s="3" t="s">
        <v>96</v>
      </c>
      <c r="AD71" s="3" t="s">
        <v>96</v>
      </c>
      <c r="AE71" s="3" t="s">
        <v>96</v>
      </c>
      <c r="AF71" s="3" t="s">
        <v>96</v>
      </c>
      <c r="AG71" s="3" t="s">
        <v>96</v>
      </c>
      <c r="AH71" s="3" t="s">
        <v>96</v>
      </c>
      <c r="AI71" s="3" t="s">
        <v>96</v>
      </c>
      <c r="AJ71" s="3" t="s">
        <v>96</v>
      </c>
      <c r="AK71" s="3" t="s">
        <v>96</v>
      </c>
      <c r="AL71" s="3" t="s">
        <v>96</v>
      </c>
      <c r="AM71" s="3">
        <f t="shared" si="43"/>
        <v>45</v>
      </c>
      <c r="AN71" s="3">
        <f t="shared" si="44"/>
        <v>10</v>
      </c>
      <c r="AO71" s="3">
        <f t="shared" si="30"/>
        <v>5</v>
      </c>
      <c r="AP71" s="3">
        <f t="shared" si="31"/>
        <v>1</v>
      </c>
      <c r="AR71" s="3">
        <f t="shared" si="32"/>
        <v>16</v>
      </c>
      <c r="AS71" s="3">
        <f t="shared" si="33"/>
        <v>16</v>
      </c>
      <c r="AT71" s="3">
        <f t="shared" si="34"/>
        <v>2</v>
      </c>
      <c r="AU71" s="3" t="e">
        <f t="shared" si="8"/>
        <v>#REF!</v>
      </c>
      <c r="AV71" s="3" t="e">
        <f t="shared" si="9"/>
        <v>#REF!</v>
      </c>
      <c r="AW71" s="3">
        <f t="shared" si="10"/>
        <v>2</v>
      </c>
      <c r="AX71" s="3" t="e">
        <f t="shared" si="11"/>
        <v>#REF!</v>
      </c>
      <c r="AY71" s="3" t="e">
        <f t="shared" si="12"/>
        <v>#REF!</v>
      </c>
      <c r="AZ71" s="3">
        <f t="shared" si="13"/>
        <v>2</v>
      </c>
      <c r="BA71" s="3" t="e">
        <f t="shared" si="14"/>
        <v>#REF!</v>
      </c>
      <c r="BB71" s="3" t="e">
        <f t="shared" si="15"/>
        <v>#REF!</v>
      </c>
      <c r="BC71" s="3">
        <f t="shared" si="16"/>
        <v>2</v>
      </c>
      <c r="BD71" s="3" t="e">
        <f t="shared" si="17"/>
        <v>#REF!</v>
      </c>
      <c r="BE71" s="3" t="e">
        <f t="shared" si="18"/>
        <v>#REF!</v>
      </c>
      <c r="BF71" s="3">
        <f t="shared" si="19"/>
        <v>2</v>
      </c>
      <c r="BG71" s="19" t="e">
        <f t="shared" si="20"/>
        <v>#REF!</v>
      </c>
      <c r="BH71" s="19" t="e">
        <f t="shared" si="21"/>
        <v>#REF!</v>
      </c>
      <c r="BI71" s="19">
        <f t="shared" si="22"/>
        <v>2</v>
      </c>
      <c r="BJ71" s="19" t="e">
        <f t="shared" si="23"/>
        <v>#REF!</v>
      </c>
      <c r="BK71" s="19" t="e">
        <f t="shared" si="24"/>
        <v>#REF!</v>
      </c>
      <c r="BL71" s="19">
        <f t="shared" si="25"/>
        <v>2</v>
      </c>
    </row>
    <row r="72" spans="1:64" ht="15.75" customHeight="1" x14ac:dyDescent="0.25">
      <c r="A72" s="14">
        <f t="shared" si="26"/>
        <v>20.833333333333336</v>
      </c>
      <c r="B72" s="14" t="e">
        <f t="shared" ref="B72:C72" si="99">SUM(#REF!/#REF!)*100</f>
        <v>#REF!</v>
      </c>
      <c r="C72" s="14" t="e">
        <f t="shared" si="99"/>
        <v>#REF!</v>
      </c>
      <c r="D72" s="14">
        <f t="shared" si="1"/>
        <v>100</v>
      </c>
      <c r="E72" s="14" t="e">
        <f t="shared" si="2"/>
        <v>#REF!</v>
      </c>
      <c r="F72" s="14" t="e">
        <f t="shared" si="3"/>
        <v>#REF!</v>
      </c>
      <c r="G72" s="14" t="e">
        <f t="shared" si="4"/>
        <v>#REF!</v>
      </c>
      <c r="H72" s="14" t="e">
        <f t="shared" si="5"/>
        <v>#REF!</v>
      </c>
      <c r="I72" s="14" t="e">
        <f t="shared" si="6"/>
        <v>#REF!</v>
      </c>
      <c r="J72" s="14" t="e">
        <f t="shared" si="7"/>
        <v>#REF!</v>
      </c>
      <c r="K72" s="3" t="s">
        <v>66</v>
      </c>
      <c r="L72" s="3" t="s">
        <v>222</v>
      </c>
      <c r="M72" s="3" t="s">
        <v>203</v>
      </c>
      <c r="N72" s="17" t="s">
        <v>223</v>
      </c>
      <c r="O72" s="18" t="s">
        <v>201</v>
      </c>
      <c r="P72" s="3" t="s">
        <v>96</v>
      </c>
      <c r="Q72" s="3" t="s">
        <v>96</v>
      </c>
      <c r="R72" s="3" t="s">
        <v>96</v>
      </c>
      <c r="S72" s="3" t="s">
        <v>96</v>
      </c>
      <c r="T72" s="3" t="s">
        <v>96</v>
      </c>
      <c r="U72" s="3" t="s">
        <v>96</v>
      </c>
      <c r="V72" s="3" t="s">
        <v>96</v>
      </c>
      <c r="W72" s="3" t="s">
        <v>96</v>
      </c>
      <c r="X72" s="3" t="s">
        <v>96</v>
      </c>
      <c r="Y72" s="3" t="s">
        <v>96</v>
      </c>
      <c r="Z72" s="3" t="s">
        <v>96</v>
      </c>
      <c r="AA72" s="3" t="s">
        <v>96</v>
      </c>
      <c r="AB72" s="3" t="s">
        <v>96</v>
      </c>
      <c r="AC72" s="3" t="s">
        <v>96</v>
      </c>
      <c r="AD72" s="3" t="s">
        <v>96</v>
      </c>
      <c r="AE72" s="3" t="s">
        <v>83</v>
      </c>
      <c r="AF72" s="3" t="s">
        <v>83</v>
      </c>
      <c r="AG72" s="3" t="s">
        <v>96</v>
      </c>
      <c r="AH72" s="3" t="s">
        <v>96</v>
      </c>
      <c r="AI72" s="3" t="s">
        <v>96</v>
      </c>
      <c r="AJ72" s="3" t="s">
        <v>96</v>
      </c>
      <c r="AK72" s="3" t="s">
        <v>96</v>
      </c>
      <c r="AL72" s="3" t="s">
        <v>96</v>
      </c>
      <c r="AM72" s="3">
        <f t="shared" si="43"/>
        <v>48</v>
      </c>
      <c r="AN72" s="3">
        <f t="shared" si="44"/>
        <v>10</v>
      </c>
      <c r="AO72" s="3">
        <f t="shared" si="30"/>
        <v>2</v>
      </c>
      <c r="AP72" s="3">
        <f t="shared" si="31"/>
        <v>1</v>
      </c>
      <c r="AR72" s="3">
        <f t="shared" si="32"/>
        <v>16</v>
      </c>
      <c r="AS72" s="3">
        <f t="shared" si="33"/>
        <v>16</v>
      </c>
      <c r="AT72" s="3">
        <f t="shared" si="34"/>
        <v>2</v>
      </c>
      <c r="AU72" s="3" t="e">
        <f t="shared" si="8"/>
        <v>#REF!</v>
      </c>
      <c r="AV72" s="3" t="e">
        <f t="shared" si="9"/>
        <v>#REF!</v>
      </c>
      <c r="AW72" s="3">
        <f t="shared" si="10"/>
        <v>2</v>
      </c>
      <c r="AX72" s="3" t="e">
        <f t="shared" si="11"/>
        <v>#REF!</v>
      </c>
      <c r="AY72" s="3" t="e">
        <f t="shared" si="12"/>
        <v>#REF!</v>
      </c>
      <c r="AZ72" s="3">
        <f t="shared" si="13"/>
        <v>2</v>
      </c>
      <c r="BA72" s="3" t="e">
        <f t="shared" si="14"/>
        <v>#REF!</v>
      </c>
      <c r="BB72" s="3" t="e">
        <f t="shared" si="15"/>
        <v>#REF!</v>
      </c>
      <c r="BC72" s="3">
        <f t="shared" si="16"/>
        <v>2</v>
      </c>
      <c r="BD72" s="3" t="e">
        <f t="shared" si="17"/>
        <v>#REF!</v>
      </c>
      <c r="BE72" s="3" t="e">
        <f t="shared" si="18"/>
        <v>#REF!</v>
      </c>
      <c r="BF72" s="3">
        <f t="shared" si="19"/>
        <v>2</v>
      </c>
      <c r="BG72" s="19" t="e">
        <f t="shared" si="20"/>
        <v>#REF!</v>
      </c>
      <c r="BH72" s="19" t="e">
        <f t="shared" si="21"/>
        <v>#REF!</v>
      </c>
      <c r="BI72" s="19">
        <f t="shared" si="22"/>
        <v>2</v>
      </c>
      <c r="BJ72" s="19" t="e">
        <f t="shared" si="23"/>
        <v>#REF!</v>
      </c>
      <c r="BK72" s="19" t="e">
        <f t="shared" si="24"/>
        <v>#REF!</v>
      </c>
      <c r="BL72" s="19">
        <f t="shared" si="25"/>
        <v>2</v>
      </c>
    </row>
    <row r="73" spans="1:64" ht="15.75" customHeight="1" x14ac:dyDescent="0.25">
      <c r="A73" s="14">
        <f t="shared" si="26"/>
        <v>24</v>
      </c>
      <c r="B73" s="14" t="e">
        <f t="shared" ref="B73:C73" si="100">SUM(#REF!/#REF!)*100</f>
        <v>#REF!</v>
      </c>
      <c r="C73" s="14" t="e">
        <f t="shared" si="100"/>
        <v>#REF!</v>
      </c>
      <c r="D73" s="14">
        <f t="shared" si="1"/>
        <v>100</v>
      </c>
      <c r="E73" s="14" t="e">
        <f t="shared" si="2"/>
        <v>#REF!</v>
      </c>
      <c r="F73" s="14" t="e">
        <f t="shared" si="3"/>
        <v>#REF!</v>
      </c>
      <c r="G73" s="14" t="e">
        <f t="shared" si="4"/>
        <v>#REF!</v>
      </c>
      <c r="H73" s="14" t="e">
        <f t="shared" si="5"/>
        <v>#REF!</v>
      </c>
      <c r="I73" s="14" t="e">
        <f t="shared" si="6"/>
        <v>#REF!</v>
      </c>
      <c r="J73" s="14" t="e">
        <f t="shared" si="7"/>
        <v>#REF!</v>
      </c>
      <c r="K73" s="3" t="s">
        <v>66</v>
      </c>
      <c r="L73" s="3" t="s">
        <v>224</v>
      </c>
      <c r="M73" s="3" t="s">
        <v>225</v>
      </c>
      <c r="N73" s="17" t="s">
        <v>223</v>
      </c>
      <c r="O73" s="18" t="s">
        <v>201</v>
      </c>
      <c r="P73" s="3" t="s">
        <v>96</v>
      </c>
      <c r="Q73" s="3" t="s">
        <v>96</v>
      </c>
      <c r="R73" s="3" t="s">
        <v>96</v>
      </c>
      <c r="S73" s="3" t="s">
        <v>96</v>
      </c>
      <c r="T73" s="3" t="s">
        <v>96</v>
      </c>
      <c r="U73" s="3" t="s">
        <v>96</v>
      </c>
      <c r="V73" s="3" t="s">
        <v>96</v>
      </c>
      <c r="W73" s="3" t="s">
        <v>96</v>
      </c>
      <c r="X73" s="3" t="s">
        <v>96</v>
      </c>
      <c r="Y73" s="3" t="s">
        <v>96</v>
      </c>
      <c r="Z73" s="3" t="s">
        <v>96</v>
      </c>
      <c r="AA73" s="3" t="s">
        <v>96</v>
      </c>
      <c r="AB73" s="3" t="s">
        <v>96</v>
      </c>
      <c r="AC73" s="3" t="s">
        <v>96</v>
      </c>
      <c r="AD73" s="3" t="s">
        <v>96</v>
      </c>
      <c r="AE73" s="3" t="s">
        <v>96</v>
      </c>
      <c r="AF73" s="3" t="s">
        <v>71</v>
      </c>
      <c r="AG73" s="3" t="s">
        <v>96</v>
      </c>
      <c r="AH73" s="3" t="s">
        <v>96</v>
      </c>
      <c r="AI73" s="3" t="s">
        <v>71</v>
      </c>
      <c r="AJ73" s="3" t="s">
        <v>96</v>
      </c>
      <c r="AK73" s="3" t="s">
        <v>96</v>
      </c>
      <c r="AL73" s="3" t="s">
        <v>96</v>
      </c>
      <c r="AM73" s="3">
        <f t="shared" si="43"/>
        <v>50</v>
      </c>
      <c r="AN73" s="3">
        <f t="shared" si="44"/>
        <v>12</v>
      </c>
      <c r="AO73" s="3">
        <f t="shared" ref="AO73:AO107" si="101">SUM(COUNTIF(P73:U73,$K$128)*$K$135)+(COUNTIF(Y73:AK73, $K$128)*$K$133)</f>
        <v>0</v>
      </c>
      <c r="AP73" s="3">
        <f t="shared" si="31"/>
        <v>1</v>
      </c>
      <c r="AR73" s="3">
        <f t="shared" si="32"/>
        <v>16</v>
      </c>
      <c r="AS73" s="3">
        <f t="shared" si="33"/>
        <v>16</v>
      </c>
      <c r="AT73" s="3">
        <f t="shared" si="34"/>
        <v>2</v>
      </c>
      <c r="AU73" s="3" t="e">
        <f t="shared" si="8"/>
        <v>#REF!</v>
      </c>
      <c r="AV73" s="3" t="e">
        <f t="shared" si="9"/>
        <v>#REF!</v>
      </c>
      <c r="AW73" s="3">
        <f t="shared" si="10"/>
        <v>2</v>
      </c>
      <c r="AX73" s="3" t="e">
        <f t="shared" si="11"/>
        <v>#REF!</v>
      </c>
      <c r="AY73" s="3" t="e">
        <f t="shared" si="12"/>
        <v>#REF!</v>
      </c>
      <c r="AZ73" s="3">
        <f t="shared" si="13"/>
        <v>2</v>
      </c>
      <c r="BA73" s="3" t="e">
        <f t="shared" si="14"/>
        <v>#REF!</v>
      </c>
      <c r="BB73" s="3" t="e">
        <f t="shared" si="15"/>
        <v>#REF!</v>
      </c>
      <c r="BC73" s="3">
        <f t="shared" si="16"/>
        <v>2</v>
      </c>
      <c r="BD73" s="3" t="e">
        <f t="shared" si="17"/>
        <v>#REF!</v>
      </c>
      <c r="BE73" s="3" t="e">
        <f t="shared" si="18"/>
        <v>#REF!</v>
      </c>
      <c r="BF73" s="3">
        <f t="shared" si="19"/>
        <v>2</v>
      </c>
      <c r="BG73" s="19" t="e">
        <f t="shared" si="20"/>
        <v>#REF!</v>
      </c>
      <c r="BH73" s="19" t="e">
        <f t="shared" si="21"/>
        <v>#REF!</v>
      </c>
      <c r="BI73" s="19">
        <f t="shared" si="22"/>
        <v>2</v>
      </c>
      <c r="BJ73" s="19" t="e">
        <f t="shared" si="23"/>
        <v>#REF!</v>
      </c>
      <c r="BK73" s="19" t="e">
        <f t="shared" si="24"/>
        <v>#REF!</v>
      </c>
      <c r="BL73" s="19">
        <f t="shared" si="25"/>
        <v>2</v>
      </c>
    </row>
    <row r="74" spans="1:64" ht="15.75" customHeight="1" x14ac:dyDescent="0.25">
      <c r="A74" s="14">
        <f t="shared" si="26"/>
        <v>2.9411764705882351</v>
      </c>
      <c r="B74" s="14" t="e">
        <f t="shared" ref="B74:C74" si="102">SUM(#REF!/#REF!)*100</f>
        <v>#REF!</v>
      </c>
      <c r="C74" s="14" t="e">
        <f t="shared" si="102"/>
        <v>#REF!</v>
      </c>
      <c r="D74" s="14">
        <f t="shared" si="1"/>
        <v>100</v>
      </c>
      <c r="E74" s="14" t="e">
        <f t="shared" si="2"/>
        <v>#REF!</v>
      </c>
      <c r="F74" s="14" t="e">
        <f t="shared" si="3"/>
        <v>#REF!</v>
      </c>
      <c r="G74" s="14" t="e">
        <f t="shared" si="4"/>
        <v>#REF!</v>
      </c>
      <c r="H74" s="14" t="e">
        <f t="shared" si="5"/>
        <v>#REF!</v>
      </c>
      <c r="I74" s="14" t="e">
        <f t="shared" si="6"/>
        <v>#REF!</v>
      </c>
      <c r="J74" s="14" t="e">
        <f t="shared" si="7"/>
        <v>#REF!</v>
      </c>
      <c r="K74" s="3" t="s">
        <v>66</v>
      </c>
      <c r="L74" s="3" t="s">
        <v>226</v>
      </c>
      <c r="M74" s="3" t="s">
        <v>73</v>
      </c>
      <c r="N74" s="17" t="s">
        <v>154</v>
      </c>
      <c r="O74" s="18" t="s">
        <v>201</v>
      </c>
      <c r="P74" s="3" t="s">
        <v>83</v>
      </c>
      <c r="Q74" s="3" t="s">
        <v>96</v>
      </c>
      <c r="R74" s="3" t="s">
        <v>96</v>
      </c>
      <c r="S74" s="3" t="s">
        <v>83</v>
      </c>
      <c r="T74" s="3" t="s">
        <v>96</v>
      </c>
      <c r="U74" s="3" t="s">
        <v>96</v>
      </c>
      <c r="V74" s="3" t="s">
        <v>96</v>
      </c>
      <c r="W74" s="3" t="s">
        <v>96</v>
      </c>
      <c r="X74" s="3" t="s">
        <v>96</v>
      </c>
      <c r="Y74" s="3" t="s">
        <v>96</v>
      </c>
      <c r="Z74" s="3" t="s">
        <v>96</v>
      </c>
      <c r="AA74" s="3" t="s">
        <v>96</v>
      </c>
      <c r="AB74" s="3" t="s">
        <v>96</v>
      </c>
      <c r="AC74" s="3" t="s">
        <v>96</v>
      </c>
      <c r="AD74" s="3" t="s">
        <v>96</v>
      </c>
      <c r="AE74" s="3" t="s">
        <v>96</v>
      </c>
      <c r="AF74" s="3" t="s">
        <v>71</v>
      </c>
      <c r="AG74" s="3" t="s">
        <v>96</v>
      </c>
      <c r="AH74" s="3" t="s">
        <v>96</v>
      </c>
      <c r="AI74" s="3" t="s">
        <v>83</v>
      </c>
      <c r="AJ74" s="3" t="s">
        <v>96</v>
      </c>
      <c r="AK74" s="3" t="s">
        <v>96</v>
      </c>
      <c r="AL74" s="3" t="s">
        <v>96</v>
      </c>
      <c r="AM74" s="3">
        <f t="shared" si="43"/>
        <v>34</v>
      </c>
      <c r="AN74" s="3">
        <f t="shared" si="44"/>
        <v>1</v>
      </c>
      <c r="AO74" s="3">
        <f t="shared" si="101"/>
        <v>11</v>
      </c>
      <c r="AP74" s="3">
        <f t="shared" si="31"/>
        <v>1</v>
      </c>
      <c r="AR74" s="3">
        <f t="shared" si="32"/>
        <v>11</v>
      </c>
      <c r="AS74" s="3">
        <f t="shared" si="33"/>
        <v>11</v>
      </c>
      <c r="AT74" s="3">
        <f t="shared" si="34"/>
        <v>2</v>
      </c>
      <c r="AU74" s="3" t="e">
        <f t="shared" si="8"/>
        <v>#REF!</v>
      </c>
      <c r="AV74" s="3" t="e">
        <f t="shared" si="9"/>
        <v>#REF!</v>
      </c>
      <c r="AW74" s="3">
        <f t="shared" si="10"/>
        <v>2</v>
      </c>
      <c r="AX74" s="3" t="e">
        <f t="shared" si="11"/>
        <v>#REF!</v>
      </c>
      <c r="AY74" s="3" t="e">
        <f t="shared" si="12"/>
        <v>#REF!</v>
      </c>
      <c r="AZ74" s="3">
        <f t="shared" si="13"/>
        <v>2</v>
      </c>
      <c r="BA74" s="3" t="e">
        <f t="shared" si="14"/>
        <v>#REF!</v>
      </c>
      <c r="BB74" s="3" t="e">
        <f t="shared" si="15"/>
        <v>#REF!</v>
      </c>
      <c r="BC74" s="3">
        <f t="shared" si="16"/>
        <v>2</v>
      </c>
      <c r="BD74" s="3" t="e">
        <f t="shared" si="17"/>
        <v>#REF!</v>
      </c>
      <c r="BE74" s="3" t="e">
        <f t="shared" si="18"/>
        <v>#REF!</v>
      </c>
      <c r="BF74" s="3">
        <f t="shared" si="19"/>
        <v>2</v>
      </c>
      <c r="BG74" s="19" t="e">
        <f t="shared" si="20"/>
        <v>#REF!</v>
      </c>
      <c r="BH74" s="19" t="e">
        <f t="shared" si="21"/>
        <v>#REF!</v>
      </c>
      <c r="BI74" s="19">
        <f t="shared" si="22"/>
        <v>2</v>
      </c>
      <c r="BJ74" s="19" t="e">
        <f t="shared" si="23"/>
        <v>#REF!</v>
      </c>
      <c r="BK74" s="19" t="e">
        <f t="shared" si="24"/>
        <v>#REF!</v>
      </c>
      <c r="BL74" s="19">
        <f t="shared" si="25"/>
        <v>2</v>
      </c>
    </row>
    <row r="75" spans="1:64" ht="15.75" customHeight="1" x14ac:dyDescent="0.25">
      <c r="A75" s="14">
        <f t="shared" si="26"/>
        <v>20</v>
      </c>
      <c r="B75" s="14" t="e">
        <f t="shared" ref="B75:C75" si="103">SUM(#REF!/#REF!)*100</f>
        <v>#REF!</v>
      </c>
      <c r="C75" s="14" t="e">
        <f t="shared" si="103"/>
        <v>#REF!</v>
      </c>
      <c r="D75" s="14">
        <f t="shared" si="1"/>
        <v>100</v>
      </c>
      <c r="E75" s="14" t="e">
        <f t="shared" si="2"/>
        <v>#REF!</v>
      </c>
      <c r="F75" s="14" t="e">
        <f t="shared" si="3"/>
        <v>#REF!</v>
      </c>
      <c r="G75" s="14" t="e">
        <f t="shared" si="4"/>
        <v>#REF!</v>
      </c>
      <c r="H75" s="14" t="e">
        <f t="shared" si="5"/>
        <v>#REF!</v>
      </c>
      <c r="I75" s="14" t="e">
        <f t="shared" si="6"/>
        <v>#REF!</v>
      </c>
      <c r="J75" s="14" t="e">
        <f t="shared" si="7"/>
        <v>#REF!</v>
      </c>
      <c r="K75" s="3" t="s">
        <v>66</v>
      </c>
      <c r="L75" s="3" t="s">
        <v>227</v>
      </c>
      <c r="M75" s="3" t="s">
        <v>228</v>
      </c>
      <c r="N75" s="17" t="s">
        <v>229</v>
      </c>
      <c r="O75" s="18" t="s">
        <v>201</v>
      </c>
      <c r="P75" s="3" t="s">
        <v>96</v>
      </c>
      <c r="Q75" s="3" t="s">
        <v>96</v>
      </c>
      <c r="R75" s="3" t="s">
        <v>96</v>
      </c>
      <c r="S75" s="3" t="s">
        <v>96</v>
      </c>
      <c r="T75" s="3" t="s">
        <v>96</v>
      </c>
      <c r="U75" s="3" t="s">
        <v>96</v>
      </c>
      <c r="V75" s="3" t="s">
        <v>96</v>
      </c>
      <c r="W75" s="3" t="s">
        <v>96</v>
      </c>
      <c r="X75" s="3" t="s">
        <v>96</v>
      </c>
      <c r="Y75" s="3" t="s">
        <v>96</v>
      </c>
      <c r="Z75" s="3" t="s">
        <v>96</v>
      </c>
      <c r="AA75" s="3" t="s">
        <v>96</v>
      </c>
      <c r="AB75" s="3" t="s">
        <v>96</v>
      </c>
      <c r="AC75" s="3" t="s">
        <v>96</v>
      </c>
      <c r="AD75" s="3" t="s">
        <v>96</v>
      </c>
      <c r="AE75" s="3" t="s">
        <v>96</v>
      </c>
      <c r="AF75" s="3" t="s">
        <v>96</v>
      </c>
      <c r="AG75" s="3" t="s">
        <v>96</v>
      </c>
      <c r="AH75" s="3" t="s">
        <v>96</v>
      </c>
      <c r="AI75" s="3" t="s">
        <v>96</v>
      </c>
      <c r="AJ75" s="3" t="s">
        <v>96</v>
      </c>
      <c r="AK75" s="3" t="s">
        <v>96</v>
      </c>
      <c r="AL75" s="3" t="s">
        <v>96</v>
      </c>
      <c r="AM75" s="3">
        <f t="shared" si="43"/>
        <v>50</v>
      </c>
      <c r="AN75" s="3">
        <f t="shared" si="44"/>
        <v>10</v>
      </c>
      <c r="AO75" s="3">
        <f t="shared" si="101"/>
        <v>0</v>
      </c>
      <c r="AP75" s="3">
        <f t="shared" si="31"/>
        <v>1</v>
      </c>
      <c r="AR75" s="3">
        <f t="shared" si="32"/>
        <v>16</v>
      </c>
      <c r="AS75" s="3">
        <f t="shared" si="33"/>
        <v>16</v>
      </c>
      <c r="AT75" s="3">
        <f t="shared" si="34"/>
        <v>2</v>
      </c>
      <c r="AU75" s="3" t="e">
        <f t="shared" si="8"/>
        <v>#REF!</v>
      </c>
      <c r="AV75" s="3" t="e">
        <f t="shared" si="9"/>
        <v>#REF!</v>
      </c>
      <c r="AW75" s="3">
        <f t="shared" si="10"/>
        <v>2</v>
      </c>
      <c r="AX75" s="3" t="e">
        <f t="shared" si="11"/>
        <v>#REF!</v>
      </c>
      <c r="AY75" s="3" t="e">
        <f t="shared" si="12"/>
        <v>#REF!</v>
      </c>
      <c r="AZ75" s="3">
        <f t="shared" si="13"/>
        <v>2</v>
      </c>
      <c r="BA75" s="3" t="e">
        <f t="shared" si="14"/>
        <v>#REF!</v>
      </c>
      <c r="BB75" s="3" t="e">
        <f t="shared" si="15"/>
        <v>#REF!</v>
      </c>
      <c r="BC75" s="3">
        <f t="shared" si="16"/>
        <v>2</v>
      </c>
      <c r="BD75" s="3" t="e">
        <f t="shared" si="17"/>
        <v>#REF!</v>
      </c>
      <c r="BE75" s="3" t="e">
        <f t="shared" si="18"/>
        <v>#REF!</v>
      </c>
      <c r="BF75" s="3">
        <f t="shared" si="19"/>
        <v>2</v>
      </c>
      <c r="BG75" s="19" t="e">
        <f t="shared" si="20"/>
        <v>#REF!</v>
      </c>
      <c r="BH75" s="19" t="e">
        <f t="shared" si="21"/>
        <v>#REF!</v>
      </c>
      <c r="BI75" s="19">
        <f t="shared" si="22"/>
        <v>2</v>
      </c>
      <c r="BJ75" s="19" t="e">
        <f t="shared" si="23"/>
        <v>#REF!</v>
      </c>
      <c r="BK75" s="19" t="e">
        <f t="shared" si="24"/>
        <v>#REF!</v>
      </c>
      <c r="BL75" s="19">
        <f t="shared" si="25"/>
        <v>2</v>
      </c>
    </row>
    <row r="76" spans="1:64" ht="15.75" customHeight="1" x14ac:dyDescent="0.25">
      <c r="A76" s="14">
        <f t="shared" si="26"/>
        <v>20</v>
      </c>
      <c r="B76" s="14" t="e">
        <f t="shared" ref="B76:C76" si="104">SUM(#REF!/#REF!)*100</f>
        <v>#REF!</v>
      </c>
      <c r="C76" s="14" t="e">
        <f t="shared" si="104"/>
        <v>#REF!</v>
      </c>
      <c r="D76" s="14">
        <f t="shared" si="1"/>
        <v>100</v>
      </c>
      <c r="E76" s="14" t="e">
        <f t="shared" si="2"/>
        <v>#REF!</v>
      </c>
      <c r="F76" s="14" t="e">
        <f t="shared" si="3"/>
        <v>#REF!</v>
      </c>
      <c r="G76" s="14" t="e">
        <f t="shared" si="4"/>
        <v>#REF!</v>
      </c>
      <c r="H76" s="14" t="e">
        <f t="shared" si="5"/>
        <v>#REF!</v>
      </c>
      <c r="I76" s="14" t="e">
        <f t="shared" si="6"/>
        <v>#REF!</v>
      </c>
      <c r="J76" s="14" t="e">
        <f t="shared" si="7"/>
        <v>#REF!</v>
      </c>
      <c r="K76" s="3" t="s">
        <v>66</v>
      </c>
      <c r="L76" s="3" t="s">
        <v>230</v>
      </c>
      <c r="M76" s="3" t="s">
        <v>231</v>
      </c>
      <c r="N76" s="17" t="s">
        <v>232</v>
      </c>
      <c r="O76" s="18" t="s">
        <v>201</v>
      </c>
      <c r="P76" s="3" t="s">
        <v>96</v>
      </c>
      <c r="Q76" s="3" t="s">
        <v>96</v>
      </c>
      <c r="R76" s="3" t="s">
        <v>96</v>
      </c>
      <c r="S76" s="3" t="s">
        <v>96</v>
      </c>
      <c r="T76" s="3" t="s">
        <v>96</v>
      </c>
      <c r="U76" s="3" t="s">
        <v>96</v>
      </c>
      <c r="V76" s="3" t="s">
        <v>96</v>
      </c>
      <c r="W76" s="3" t="s">
        <v>96</v>
      </c>
      <c r="X76" s="3" t="s">
        <v>96</v>
      </c>
      <c r="Y76" s="3" t="s">
        <v>96</v>
      </c>
      <c r="Z76" s="3" t="s">
        <v>96</v>
      </c>
      <c r="AA76" s="3" t="s">
        <v>96</v>
      </c>
      <c r="AB76" s="3" t="s">
        <v>96</v>
      </c>
      <c r="AC76" s="3" t="s">
        <v>96</v>
      </c>
      <c r="AD76" s="3" t="s">
        <v>96</v>
      </c>
      <c r="AE76" s="3" t="s">
        <v>96</v>
      </c>
      <c r="AF76" s="3" t="s">
        <v>96</v>
      </c>
      <c r="AG76" s="3" t="s">
        <v>96</v>
      </c>
      <c r="AH76" s="3" t="s">
        <v>96</v>
      </c>
      <c r="AI76" s="3" t="s">
        <v>96</v>
      </c>
      <c r="AJ76" s="3" t="s">
        <v>96</v>
      </c>
      <c r="AK76" s="3" t="s">
        <v>96</v>
      </c>
      <c r="AL76" s="3" t="s">
        <v>96</v>
      </c>
      <c r="AM76" s="3">
        <f t="shared" si="43"/>
        <v>50</v>
      </c>
      <c r="AN76" s="3">
        <f t="shared" si="44"/>
        <v>10</v>
      </c>
      <c r="AO76" s="3">
        <f t="shared" si="101"/>
        <v>0</v>
      </c>
      <c r="AP76" s="3">
        <f t="shared" si="31"/>
        <v>1</v>
      </c>
      <c r="AR76" s="3">
        <f t="shared" si="32"/>
        <v>16</v>
      </c>
      <c r="AS76" s="3">
        <f t="shared" si="33"/>
        <v>16</v>
      </c>
      <c r="AT76" s="3">
        <f t="shared" si="34"/>
        <v>2</v>
      </c>
      <c r="AU76" s="3" t="e">
        <f t="shared" si="8"/>
        <v>#REF!</v>
      </c>
      <c r="AV76" s="3" t="e">
        <f t="shared" si="9"/>
        <v>#REF!</v>
      </c>
      <c r="AW76" s="3">
        <f t="shared" si="10"/>
        <v>2</v>
      </c>
      <c r="AX76" s="3" t="e">
        <f t="shared" si="11"/>
        <v>#REF!</v>
      </c>
      <c r="AY76" s="3" t="e">
        <f t="shared" si="12"/>
        <v>#REF!</v>
      </c>
      <c r="AZ76" s="3">
        <f t="shared" si="13"/>
        <v>2</v>
      </c>
      <c r="BA76" s="3" t="e">
        <f t="shared" si="14"/>
        <v>#REF!</v>
      </c>
      <c r="BB76" s="3" t="e">
        <f t="shared" si="15"/>
        <v>#REF!</v>
      </c>
      <c r="BC76" s="3">
        <f t="shared" si="16"/>
        <v>2</v>
      </c>
      <c r="BD76" s="3" t="e">
        <f t="shared" si="17"/>
        <v>#REF!</v>
      </c>
      <c r="BE76" s="3" t="e">
        <f t="shared" si="18"/>
        <v>#REF!</v>
      </c>
      <c r="BF76" s="3">
        <f t="shared" si="19"/>
        <v>2</v>
      </c>
      <c r="BG76" s="19" t="e">
        <f t="shared" si="20"/>
        <v>#REF!</v>
      </c>
      <c r="BH76" s="19" t="e">
        <f t="shared" si="21"/>
        <v>#REF!</v>
      </c>
      <c r="BI76" s="19">
        <f t="shared" si="22"/>
        <v>2</v>
      </c>
      <c r="BJ76" s="19" t="e">
        <f t="shared" si="23"/>
        <v>#REF!</v>
      </c>
      <c r="BK76" s="19" t="e">
        <f t="shared" si="24"/>
        <v>#REF!</v>
      </c>
      <c r="BL76" s="19">
        <f t="shared" si="25"/>
        <v>2</v>
      </c>
    </row>
    <row r="77" spans="1:64" ht="15.75" customHeight="1" x14ac:dyDescent="0.25">
      <c r="A77" s="14">
        <f t="shared" si="26"/>
        <v>24</v>
      </c>
      <c r="B77" s="14" t="e">
        <f t="shared" ref="B77:C77" si="105">SUM(#REF!/#REF!)*100</f>
        <v>#REF!</v>
      </c>
      <c r="C77" s="14" t="e">
        <f t="shared" si="105"/>
        <v>#REF!</v>
      </c>
      <c r="D77" s="14">
        <f t="shared" si="1"/>
        <v>100</v>
      </c>
      <c r="E77" s="14" t="e">
        <f t="shared" si="2"/>
        <v>#REF!</v>
      </c>
      <c r="F77" s="14" t="e">
        <f t="shared" si="3"/>
        <v>#REF!</v>
      </c>
      <c r="G77" s="14" t="e">
        <f t="shared" si="4"/>
        <v>#REF!</v>
      </c>
      <c r="H77" s="14" t="e">
        <f t="shared" si="5"/>
        <v>#REF!</v>
      </c>
      <c r="I77" s="14" t="e">
        <f t="shared" si="6"/>
        <v>#REF!</v>
      </c>
      <c r="J77" s="14" t="e">
        <f t="shared" si="7"/>
        <v>#REF!</v>
      </c>
      <c r="K77" s="3" t="s">
        <v>66</v>
      </c>
      <c r="L77" s="3" t="s">
        <v>233</v>
      </c>
      <c r="M77" s="3" t="s">
        <v>234</v>
      </c>
      <c r="N77" s="17" t="s">
        <v>235</v>
      </c>
      <c r="O77" s="18" t="s">
        <v>201</v>
      </c>
      <c r="P77" s="3" t="s">
        <v>96</v>
      </c>
      <c r="Q77" s="3" t="s">
        <v>96</v>
      </c>
      <c r="R77" s="3" t="s">
        <v>96</v>
      </c>
      <c r="S77" s="3" t="s">
        <v>96</v>
      </c>
      <c r="T77" s="3" t="s">
        <v>96</v>
      </c>
      <c r="U77" s="3" t="s">
        <v>96</v>
      </c>
      <c r="V77" s="3" t="s">
        <v>96</v>
      </c>
      <c r="W77" s="3" t="s">
        <v>96</v>
      </c>
      <c r="X77" s="3" t="s">
        <v>96</v>
      </c>
      <c r="Y77" s="3" t="s">
        <v>96</v>
      </c>
      <c r="Z77" s="3" t="s">
        <v>96</v>
      </c>
      <c r="AA77" s="3" t="s">
        <v>96</v>
      </c>
      <c r="AB77" s="3" t="s">
        <v>96</v>
      </c>
      <c r="AC77" s="3" t="s">
        <v>96</v>
      </c>
      <c r="AD77" s="3" t="s">
        <v>96</v>
      </c>
      <c r="AE77" s="3" t="s">
        <v>96</v>
      </c>
      <c r="AF77" s="3" t="s">
        <v>71</v>
      </c>
      <c r="AG77" s="3" t="s">
        <v>96</v>
      </c>
      <c r="AH77" s="3" t="s">
        <v>96</v>
      </c>
      <c r="AI77" s="3" t="s">
        <v>71</v>
      </c>
      <c r="AJ77" s="3" t="s">
        <v>96</v>
      </c>
      <c r="AK77" s="3" t="s">
        <v>96</v>
      </c>
      <c r="AL77" s="3" t="s">
        <v>96</v>
      </c>
      <c r="AM77" s="3">
        <f t="shared" si="43"/>
        <v>50</v>
      </c>
      <c r="AN77" s="3">
        <f t="shared" si="44"/>
        <v>12</v>
      </c>
      <c r="AO77" s="3">
        <f t="shared" si="101"/>
        <v>0</v>
      </c>
      <c r="AP77" s="3">
        <f t="shared" si="31"/>
        <v>1</v>
      </c>
      <c r="AR77" s="3">
        <f t="shared" si="32"/>
        <v>16</v>
      </c>
      <c r="AS77" s="3">
        <f t="shared" si="33"/>
        <v>16</v>
      </c>
      <c r="AT77" s="3">
        <f t="shared" si="34"/>
        <v>2</v>
      </c>
      <c r="AU77" s="3" t="e">
        <f t="shared" si="8"/>
        <v>#REF!</v>
      </c>
      <c r="AV77" s="3" t="e">
        <f t="shared" si="9"/>
        <v>#REF!</v>
      </c>
      <c r="AW77" s="3">
        <f t="shared" si="10"/>
        <v>2</v>
      </c>
      <c r="AX77" s="3" t="e">
        <f t="shared" si="11"/>
        <v>#REF!</v>
      </c>
      <c r="AY77" s="3" t="e">
        <f t="shared" si="12"/>
        <v>#REF!</v>
      </c>
      <c r="AZ77" s="3">
        <f t="shared" si="13"/>
        <v>2</v>
      </c>
      <c r="BA77" s="3" t="e">
        <f t="shared" si="14"/>
        <v>#REF!</v>
      </c>
      <c r="BB77" s="3" t="e">
        <f t="shared" si="15"/>
        <v>#REF!</v>
      </c>
      <c r="BC77" s="3">
        <f t="shared" si="16"/>
        <v>2</v>
      </c>
      <c r="BD77" s="3" t="e">
        <f t="shared" si="17"/>
        <v>#REF!</v>
      </c>
      <c r="BE77" s="3" t="e">
        <f t="shared" si="18"/>
        <v>#REF!</v>
      </c>
      <c r="BF77" s="3">
        <f t="shared" si="19"/>
        <v>2</v>
      </c>
      <c r="BG77" s="19" t="e">
        <f t="shared" si="20"/>
        <v>#REF!</v>
      </c>
      <c r="BH77" s="19" t="e">
        <f t="shared" si="21"/>
        <v>#REF!</v>
      </c>
      <c r="BI77" s="19">
        <f t="shared" si="22"/>
        <v>2</v>
      </c>
      <c r="BJ77" s="19" t="e">
        <f t="shared" si="23"/>
        <v>#REF!</v>
      </c>
      <c r="BK77" s="19" t="e">
        <f t="shared" si="24"/>
        <v>#REF!</v>
      </c>
      <c r="BL77" s="19">
        <f t="shared" si="25"/>
        <v>2</v>
      </c>
    </row>
    <row r="78" spans="1:64" ht="15.75" customHeight="1" x14ac:dyDescent="0.25">
      <c r="A78" s="14">
        <f t="shared" si="26"/>
        <v>22.448979591836736</v>
      </c>
      <c r="B78" s="14" t="e">
        <f t="shared" ref="B78:C78" si="106">SUM(#REF!/#REF!)*100</f>
        <v>#REF!</v>
      </c>
      <c r="C78" s="14" t="e">
        <f t="shared" si="106"/>
        <v>#REF!</v>
      </c>
      <c r="D78" s="14">
        <f t="shared" si="1"/>
        <v>100</v>
      </c>
      <c r="E78" s="14" t="e">
        <f t="shared" si="2"/>
        <v>#REF!</v>
      </c>
      <c r="F78" s="14" t="e">
        <f t="shared" si="3"/>
        <v>#REF!</v>
      </c>
      <c r="G78" s="14" t="e">
        <f t="shared" si="4"/>
        <v>#REF!</v>
      </c>
      <c r="H78" s="14" t="e">
        <f t="shared" si="5"/>
        <v>#REF!</v>
      </c>
      <c r="I78" s="14" t="e">
        <f t="shared" si="6"/>
        <v>#REF!</v>
      </c>
      <c r="J78" s="14" t="e">
        <f t="shared" si="7"/>
        <v>#REF!</v>
      </c>
      <c r="K78" s="3" t="s">
        <v>66</v>
      </c>
      <c r="L78" s="3" t="s">
        <v>236</v>
      </c>
      <c r="M78" s="3" t="s">
        <v>237</v>
      </c>
      <c r="N78" s="17" t="s">
        <v>238</v>
      </c>
      <c r="O78" s="18" t="s">
        <v>201</v>
      </c>
      <c r="P78" s="3" t="s">
        <v>96</v>
      </c>
      <c r="Q78" s="3" t="s">
        <v>96</v>
      </c>
      <c r="R78" s="3" t="s">
        <v>96</v>
      </c>
      <c r="S78" s="3" t="s">
        <v>96</v>
      </c>
      <c r="T78" s="3" t="s">
        <v>96</v>
      </c>
      <c r="U78" s="3" t="s">
        <v>96</v>
      </c>
      <c r="V78" s="3" t="s">
        <v>96</v>
      </c>
      <c r="W78" s="3" t="s">
        <v>96</v>
      </c>
      <c r="X78" s="3" t="s">
        <v>96</v>
      </c>
      <c r="Y78" s="3" t="s">
        <v>96</v>
      </c>
      <c r="Z78" s="3" t="s">
        <v>96</v>
      </c>
      <c r="AA78" s="3" t="s">
        <v>96</v>
      </c>
      <c r="AB78" s="3" t="s">
        <v>96</v>
      </c>
      <c r="AC78" s="3" t="s">
        <v>96</v>
      </c>
      <c r="AD78" s="3" t="s">
        <v>96</v>
      </c>
      <c r="AE78" s="3" t="s">
        <v>96</v>
      </c>
      <c r="AF78" s="3" t="s">
        <v>71</v>
      </c>
      <c r="AG78" s="3" t="s">
        <v>83</v>
      </c>
      <c r="AH78" s="3" t="s">
        <v>96</v>
      </c>
      <c r="AI78" s="3" t="s">
        <v>96</v>
      </c>
      <c r="AJ78" s="3" t="s">
        <v>96</v>
      </c>
      <c r="AK78" s="3" t="s">
        <v>96</v>
      </c>
      <c r="AL78" s="3" t="s">
        <v>96</v>
      </c>
      <c r="AM78" s="3">
        <f t="shared" si="43"/>
        <v>49</v>
      </c>
      <c r="AN78" s="3">
        <f t="shared" si="44"/>
        <v>11</v>
      </c>
      <c r="AO78" s="3">
        <f t="shared" si="101"/>
        <v>1</v>
      </c>
      <c r="AP78" s="3">
        <f t="shared" si="31"/>
        <v>1</v>
      </c>
      <c r="AR78" s="3">
        <f t="shared" si="32"/>
        <v>16</v>
      </c>
      <c r="AS78" s="3">
        <f t="shared" si="33"/>
        <v>16</v>
      </c>
      <c r="AT78" s="3">
        <f t="shared" si="34"/>
        <v>2</v>
      </c>
      <c r="AU78" s="3" t="e">
        <f t="shared" si="8"/>
        <v>#REF!</v>
      </c>
      <c r="AV78" s="3" t="e">
        <f t="shared" si="9"/>
        <v>#REF!</v>
      </c>
      <c r="AW78" s="3">
        <f t="shared" si="10"/>
        <v>2</v>
      </c>
      <c r="AX78" s="3" t="e">
        <f t="shared" si="11"/>
        <v>#REF!</v>
      </c>
      <c r="AY78" s="3" t="e">
        <f t="shared" si="12"/>
        <v>#REF!</v>
      </c>
      <c r="AZ78" s="3">
        <f t="shared" si="13"/>
        <v>2</v>
      </c>
      <c r="BA78" s="3" t="e">
        <f t="shared" si="14"/>
        <v>#REF!</v>
      </c>
      <c r="BB78" s="3" t="e">
        <f t="shared" si="15"/>
        <v>#REF!</v>
      </c>
      <c r="BC78" s="3">
        <f t="shared" si="16"/>
        <v>2</v>
      </c>
      <c r="BD78" s="3" t="e">
        <f t="shared" si="17"/>
        <v>#REF!</v>
      </c>
      <c r="BE78" s="3" t="e">
        <f t="shared" si="18"/>
        <v>#REF!</v>
      </c>
      <c r="BF78" s="3">
        <f t="shared" si="19"/>
        <v>2</v>
      </c>
      <c r="BG78" s="19" t="e">
        <f t="shared" si="20"/>
        <v>#REF!</v>
      </c>
      <c r="BH78" s="19" t="e">
        <f t="shared" si="21"/>
        <v>#REF!</v>
      </c>
      <c r="BI78" s="19">
        <f t="shared" si="22"/>
        <v>2</v>
      </c>
      <c r="BJ78" s="19" t="e">
        <f t="shared" si="23"/>
        <v>#REF!</v>
      </c>
      <c r="BK78" s="19" t="e">
        <f t="shared" si="24"/>
        <v>#REF!</v>
      </c>
      <c r="BL78" s="19">
        <f t="shared" si="25"/>
        <v>2</v>
      </c>
    </row>
    <row r="79" spans="1:64" ht="15.75" customHeight="1" x14ac:dyDescent="0.25">
      <c r="A79" s="14">
        <f t="shared" si="26"/>
        <v>20</v>
      </c>
      <c r="B79" s="14" t="e">
        <f t="shared" ref="B79:C79" si="107">SUM(#REF!/#REF!)*100</f>
        <v>#REF!</v>
      </c>
      <c r="C79" s="14" t="e">
        <f t="shared" si="107"/>
        <v>#REF!</v>
      </c>
      <c r="D79" s="14">
        <f t="shared" si="1"/>
        <v>100</v>
      </c>
      <c r="E79" s="14" t="e">
        <f t="shared" si="2"/>
        <v>#REF!</v>
      </c>
      <c r="F79" s="14" t="e">
        <f t="shared" si="3"/>
        <v>#REF!</v>
      </c>
      <c r="G79" s="14" t="e">
        <f t="shared" si="4"/>
        <v>#REF!</v>
      </c>
      <c r="H79" s="14" t="e">
        <f t="shared" si="5"/>
        <v>#REF!</v>
      </c>
      <c r="I79" s="14" t="e">
        <f t="shared" si="6"/>
        <v>#REF!</v>
      </c>
      <c r="J79" s="14" t="e">
        <f t="shared" si="7"/>
        <v>#REF!</v>
      </c>
      <c r="K79" s="3" t="s">
        <v>66</v>
      </c>
      <c r="L79" s="3" t="s">
        <v>239</v>
      </c>
      <c r="M79" s="3" t="s">
        <v>240</v>
      </c>
      <c r="N79" s="17" t="s">
        <v>206</v>
      </c>
      <c r="O79" s="18" t="s">
        <v>201</v>
      </c>
      <c r="P79" s="3" t="s">
        <v>96</v>
      </c>
      <c r="Q79" s="3" t="s">
        <v>96</v>
      </c>
      <c r="R79" s="3" t="s">
        <v>96</v>
      </c>
      <c r="S79" s="3" t="s">
        <v>96</v>
      </c>
      <c r="T79" s="3" t="s">
        <v>96</v>
      </c>
      <c r="U79" s="3" t="s">
        <v>96</v>
      </c>
      <c r="V79" s="3" t="s">
        <v>96</v>
      </c>
      <c r="W79" s="3" t="s">
        <v>96</v>
      </c>
      <c r="X79" s="3" t="s">
        <v>96</v>
      </c>
      <c r="Y79" s="3" t="s">
        <v>96</v>
      </c>
      <c r="Z79" s="3" t="s">
        <v>96</v>
      </c>
      <c r="AA79" s="3" t="s">
        <v>96</v>
      </c>
      <c r="AB79" s="3" t="s">
        <v>96</v>
      </c>
      <c r="AC79" s="3" t="s">
        <v>96</v>
      </c>
      <c r="AD79" s="3" t="s">
        <v>96</v>
      </c>
      <c r="AE79" s="3" t="s">
        <v>96</v>
      </c>
      <c r="AF79" s="3" t="s">
        <v>96</v>
      </c>
      <c r="AG79" s="3" t="s">
        <v>96</v>
      </c>
      <c r="AH79" s="3" t="s">
        <v>96</v>
      </c>
      <c r="AI79" s="3" t="s">
        <v>96</v>
      </c>
      <c r="AJ79" s="3" t="s">
        <v>96</v>
      </c>
      <c r="AK79" s="3" t="s">
        <v>96</v>
      </c>
      <c r="AL79" s="3" t="s">
        <v>96</v>
      </c>
      <c r="AM79" s="3">
        <f t="shared" si="43"/>
        <v>50</v>
      </c>
      <c r="AN79" s="3">
        <f t="shared" si="44"/>
        <v>10</v>
      </c>
      <c r="AO79" s="3">
        <f t="shared" si="101"/>
        <v>0</v>
      </c>
      <c r="AP79" s="3">
        <f t="shared" si="31"/>
        <v>1</v>
      </c>
      <c r="AR79" s="3">
        <f t="shared" si="32"/>
        <v>16</v>
      </c>
      <c r="AS79" s="3">
        <f t="shared" si="33"/>
        <v>16</v>
      </c>
      <c r="AT79" s="3">
        <f t="shared" si="34"/>
        <v>2</v>
      </c>
      <c r="AU79" s="3" t="e">
        <f t="shared" si="8"/>
        <v>#REF!</v>
      </c>
      <c r="AV79" s="3" t="e">
        <f t="shared" si="9"/>
        <v>#REF!</v>
      </c>
      <c r="AW79" s="3">
        <f t="shared" si="10"/>
        <v>2</v>
      </c>
      <c r="AX79" s="3" t="e">
        <f t="shared" si="11"/>
        <v>#REF!</v>
      </c>
      <c r="AY79" s="3" t="e">
        <f t="shared" si="12"/>
        <v>#REF!</v>
      </c>
      <c r="AZ79" s="3">
        <f t="shared" si="13"/>
        <v>2</v>
      </c>
      <c r="BA79" s="3" t="e">
        <f t="shared" si="14"/>
        <v>#REF!</v>
      </c>
      <c r="BB79" s="3" t="e">
        <f t="shared" si="15"/>
        <v>#REF!</v>
      </c>
      <c r="BC79" s="3">
        <f t="shared" si="16"/>
        <v>2</v>
      </c>
      <c r="BD79" s="3" t="e">
        <f t="shared" si="17"/>
        <v>#REF!</v>
      </c>
      <c r="BE79" s="3" t="e">
        <f t="shared" si="18"/>
        <v>#REF!</v>
      </c>
      <c r="BF79" s="3">
        <f t="shared" si="19"/>
        <v>2</v>
      </c>
      <c r="BG79" s="19" t="e">
        <f t="shared" si="20"/>
        <v>#REF!</v>
      </c>
      <c r="BH79" s="19" t="e">
        <f t="shared" si="21"/>
        <v>#REF!</v>
      </c>
      <c r="BI79" s="19">
        <f t="shared" si="22"/>
        <v>2</v>
      </c>
      <c r="BJ79" s="19" t="e">
        <f t="shared" si="23"/>
        <v>#REF!</v>
      </c>
      <c r="BK79" s="19" t="e">
        <f t="shared" si="24"/>
        <v>#REF!</v>
      </c>
      <c r="BL79" s="19">
        <f t="shared" si="25"/>
        <v>2</v>
      </c>
    </row>
    <row r="80" spans="1:64" ht="15.75" customHeight="1" x14ac:dyDescent="0.25">
      <c r="A80" s="14">
        <f t="shared" si="26"/>
        <v>20</v>
      </c>
      <c r="B80" s="14" t="e">
        <f t="shared" ref="B80:C80" si="108">SUM(#REF!/#REF!)*100</f>
        <v>#REF!</v>
      </c>
      <c r="C80" s="14" t="e">
        <f t="shared" si="108"/>
        <v>#REF!</v>
      </c>
      <c r="D80" s="14">
        <f t="shared" si="1"/>
        <v>100</v>
      </c>
      <c r="E80" s="14" t="e">
        <f t="shared" si="2"/>
        <v>#REF!</v>
      </c>
      <c r="F80" s="14" t="e">
        <f t="shared" si="3"/>
        <v>#REF!</v>
      </c>
      <c r="G80" s="14" t="e">
        <f t="shared" si="4"/>
        <v>#REF!</v>
      </c>
      <c r="H80" s="14" t="e">
        <f t="shared" si="5"/>
        <v>#REF!</v>
      </c>
      <c r="I80" s="14" t="e">
        <f t="shared" si="6"/>
        <v>#REF!</v>
      </c>
      <c r="J80" s="14" t="e">
        <f t="shared" si="7"/>
        <v>#REF!</v>
      </c>
      <c r="K80" s="3" t="s">
        <v>66</v>
      </c>
      <c r="L80" s="3" t="s">
        <v>241</v>
      </c>
      <c r="M80" s="3" t="s">
        <v>242</v>
      </c>
      <c r="N80" s="17" t="s">
        <v>243</v>
      </c>
      <c r="O80" s="18" t="s">
        <v>201</v>
      </c>
      <c r="P80" s="3" t="s">
        <v>96</v>
      </c>
      <c r="Q80" s="3" t="s">
        <v>96</v>
      </c>
      <c r="R80" s="3" t="s">
        <v>96</v>
      </c>
      <c r="S80" s="3" t="s">
        <v>96</v>
      </c>
      <c r="T80" s="3" t="s">
        <v>96</v>
      </c>
      <c r="U80" s="3" t="s">
        <v>96</v>
      </c>
      <c r="V80" s="3" t="s">
        <v>96</v>
      </c>
      <c r="W80" s="3" t="s">
        <v>96</v>
      </c>
      <c r="X80" s="3" t="s">
        <v>96</v>
      </c>
      <c r="Y80" s="3" t="s">
        <v>96</v>
      </c>
      <c r="Z80" s="3" t="s">
        <v>96</v>
      </c>
      <c r="AA80" s="3" t="s">
        <v>96</v>
      </c>
      <c r="AB80" s="3" t="s">
        <v>96</v>
      </c>
      <c r="AC80" s="3" t="s">
        <v>96</v>
      </c>
      <c r="AD80" s="3" t="s">
        <v>96</v>
      </c>
      <c r="AE80" s="3" t="s">
        <v>96</v>
      </c>
      <c r="AF80" s="3" t="s">
        <v>96</v>
      </c>
      <c r="AG80" s="3" t="s">
        <v>96</v>
      </c>
      <c r="AH80" s="3" t="s">
        <v>96</v>
      </c>
      <c r="AI80" s="3" t="s">
        <v>96</v>
      </c>
      <c r="AJ80" s="3" t="s">
        <v>96</v>
      </c>
      <c r="AK80" s="3" t="s">
        <v>96</v>
      </c>
      <c r="AL80" s="3" t="s">
        <v>96</v>
      </c>
      <c r="AM80" s="3">
        <f t="shared" si="43"/>
        <v>50</v>
      </c>
      <c r="AN80" s="3">
        <f t="shared" si="44"/>
        <v>10</v>
      </c>
      <c r="AO80" s="3">
        <f t="shared" si="101"/>
        <v>0</v>
      </c>
      <c r="AP80" s="3">
        <f t="shared" si="31"/>
        <v>1</v>
      </c>
      <c r="AR80" s="3">
        <f t="shared" si="32"/>
        <v>16</v>
      </c>
      <c r="AS80" s="3">
        <f t="shared" si="33"/>
        <v>16</v>
      </c>
      <c r="AT80" s="3">
        <f t="shared" si="34"/>
        <v>2</v>
      </c>
      <c r="AU80" s="3" t="e">
        <f t="shared" si="8"/>
        <v>#REF!</v>
      </c>
      <c r="AV80" s="3" t="e">
        <f t="shared" si="9"/>
        <v>#REF!</v>
      </c>
      <c r="AW80" s="3">
        <f t="shared" si="10"/>
        <v>2</v>
      </c>
      <c r="AX80" s="3" t="e">
        <f t="shared" si="11"/>
        <v>#REF!</v>
      </c>
      <c r="AY80" s="3" t="e">
        <f t="shared" si="12"/>
        <v>#REF!</v>
      </c>
      <c r="AZ80" s="3">
        <f t="shared" si="13"/>
        <v>2</v>
      </c>
      <c r="BA80" s="3" t="e">
        <f t="shared" si="14"/>
        <v>#REF!</v>
      </c>
      <c r="BB80" s="3" t="e">
        <f t="shared" si="15"/>
        <v>#REF!</v>
      </c>
      <c r="BC80" s="3">
        <f t="shared" si="16"/>
        <v>2</v>
      </c>
      <c r="BD80" s="3" t="e">
        <f t="shared" si="17"/>
        <v>#REF!</v>
      </c>
      <c r="BE80" s="3" t="e">
        <f t="shared" si="18"/>
        <v>#REF!</v>
      </c>
      <c r="BF80" s="3">
        <f t="shared" si="19"/>
        <v>2</v>
      </c>
      <c r="BG80" s="19" t="e">
        <f t="shared" si="20"/>
        <v>#REF!</v>
      </c>
      <c r="BH80" s="19" t="e">
        <f t="shared" si="21"/>
        <v>#REF!</v>
      </c>
      <c r="BI80" s="19">
        <f t="shared" si="22"/>
        <v>2</v>
      </c>
      <c r="BJ80" s="19" t="e">
        <f t="shared" si="23"/>
        <v>#REF!</v>
      </c>
      <c r="BK80" s="19" t="e">
        <f t="shared" si="24"/>
        <v>#REF!</v>
      </c>
      <c r="BL80" s="19">
        <f t="shared" si="25"/>
        <v>2</v>
      </c>
    </row>
    <row r="81" spans="1:64" ht="15.75" customHeight="1" x14ac:dyDescent="0.25">
      <c r="A81" s="14">
        <f t="shared" si="26"/>
        <v>24.489795918367346</v>
      </c>
      <c r="B81" s="14" t="e">
        <f t="shared" ref="B81:C81" si="109">SUM(#REF!/#REF!)*100</f>
        <v>#REF!</v>
      </c>
      <c r="C81" s="14" t="e">
        <f t="shared" si="109"/>
        <v>#REF!</v>
      </c>
      <c r="D81" s="14">
        <f t="shared" si="1"/>
        <v>100</v>
      </c>
      <c r="E81" s="14" t="e">
        <f t="shared" si="2"/>
        <v>#REF!</v>
      </c>
      <c r="F81" s="14" t="e">
        <f t="shared" si="3"/>
        <v>#REF!</v>
      </c>
      <c r="G81" s="14" t="e">
        <f t="shared" si="4"/>
        <v>#REF!</v>
      </c>
      <c r="H81" s="14" t="e">
        <f t="shared" si="5"/>
        <v>#REF!</v>
      </c>
      <c r="I81" s="14" t="e">
        <f t="shared" si="6"/>
        <v>#REF!</v>
      </c>
      <c r="J81" s="14" t="e">
        <f t="shared" si="7"/>
        <v>#REF!</v>
      </c>
      <c r="K81" s="3" t="s">
        <v>66</v>
      </c>
      <c r="L81" s="3" t="s">
        <v>244</v>
      </c>
      <c r="M81" s="3" t="s">
        <v>181</v>
      </c>
      <c r="N81" s="17" t="s">
        <v>245</v>
      </c>
      <c r="O81" s="18" t="s">
        <v>201</v>
      </c>
      <c r="P81" s="3" t="s">
        <v>96</v>
      </c>
      <c r="Q81" s="3" t="s">
        <v>96</v>
      </c>
      <c r="R81" s="3" t="s">
        <v>96</v>
      </c>
      <c r="S81" s="3" t="s">
        <v>96</v>
      </c>
      <c r="T81" s="3" t="s">
        <v>96</v>
      </c>
      <c r="U81" s="3" t="s">
        <v>96</v>
      </c>
      <c r="V81" s="3" t="s">
        <v>96</v>
      </c>
      <c r="W81" s="3" t="s">
        <v>96</v>
      </c>
      <c r="X81" s="3" t="s">
        <v>96</v>
      </c>
      <c r="Y81" s="3" t="s">
        <v>96</v>
      </c>
      <c r="Z81" s="3" t="s">
        <v>96</v>
      </c>
      <c r="AA81" s="3" t="s">
        <v>96</v>
      </c>
      <c r="AB81" s="3" t="s">
        <v>96</v>
      </c>
      <c r="AC81" s="3" t="s">
        <v>96</v>
      </c>
      <c r="AD81" s="3" t="s">
        <v>96</v>
      </c>
      <c r="AE81" s="3" t="s">
        <v>96</v>
      </c>
      <c r="AF81" s="3" t="s">
        <v>71</v>
      </c>
      <c r="AG81" s="3" t="s">
        <v>96</v>
      </c>
      <c r="AH81" s="3" t="s">
        <v>83</v>
      </c>
      <c r="AI81" s="3" t="s">
        <v>71</v>
      </c>
      <c r="AJ81" s="3" t="s">
        <v>96</v>
      </c>
      <c r="AK81" s="3" t="s">
        <v>96</v>
      </c>
      <c r="AL81" s="3" t="s">
        <v>96</v>
      </c>
      <c r="AM81" s="3">
        <f t="shared" ref="AM81:AM107" si="110" xml:space="preserve"> 5 * (SUMPRODUCT( (P$6:U$6=1)*((P81:U81="Y") + (P81:U81="N")) * 2 ) +SUMPRODUCT( (P$6:U$6=2) * ((P81:U81="Y") + (P81:U81="N")) * 1 ) + SUMPRODUCT( (P$6:U$6=3)*((P81:U81="Y")+(P81:U81="N"))*1 ) +SUMPRODUCT( (P$6:U$6=4 ) * ((P81:U81="Y") + (P81:U81="N")) * 1 )+SUMPRODUCT( (P$6:U$6=5) * ((P81:U81="Y")+(P81:U81="N")) * 2 ))+1*(SUMPRODUCT( (Y$6:AK$6=1) * ((Y81:AK81="Y") + (Y81:AK81="N")) * 2 ) +SUMPRODUCT( (Y$6:AK$6=2 ) * ((Y81:AK81="Y") + (Y81:AK81="N")) * 1 ) +SUMPRODUCT( (Y$6:AK$6=3) * ((Y81:AK81="Y") + (Y81:AK81="N")) * 1 ) +SUMPRODUCT( (Y$6:AK$6=4) * ((Y81:AK81="Y") + (Y81:AK81="N")) * 1 ) + SUMPRODUCT( (Y$6:AK$6=5) * ((Y81:AK81="Y") + (Y81:AK81="N")) * 2 ))</f>
        <v>49</v>
      </c>
      <c r="AN81" s="3">
        <f t="shared" ref="AN81:AN107" si="111" xml:space="preserve"> 5 * (SUMPRODUCT( (P$6:U$6=1) * (P81:U81="Y") * 2 ) + SUMPRODUCT( (P$6:U$6=2) * (P81:U81="Y") * 1 ) +SUMPRODUCT( (P$6:U$6=3) * (P81:U81="Y") * 1 ) + SUMPRODUCT( (P$6:U$6=4) * (P81:U81="N") * 1 ) +SUMPRODUCT( (P$6:U$6=5) * (P81:U81="N") * 2 ))
+ (SUMPRODUCT( (Y$6:AK$6=1) * (Y81:AK81="Y") * 2 ) +SUMPRODUCT( (Y$6:AK$6=2) * (Y81:AK81="Y") * 1 ) +SUMPRODUCT( (Y$6:AK$6=3) * (Y81:AK81="Y") * 1 ) +SUMPRODUCT( (Y$6:AK$6=4) * (Y81:AK81="N") * 1 ) +SUMPRODUCT( (Y$6:AK$6=5) * (Y81:AK81="N") * 2 ))</f>
        <v>12</v>
      </c>
      <c r="AO81" s="3">
        <f t="shared" si="101"/>
        <v>1</v>
      </c>
      <c r="AP81" s="3">
        <f t="shared" si="31"/>
        <v>1</v>
      </c>
      <c r="AR81" s="3">
        <f t="shared" si="32"/>
        <v>16</v>
      </c>
      <c r="AS81" s="3">
        <f t="shared" si="33"/>
        <v>16</v>
      </c>
      <c r="AT81" s="3">
        <f t="shared" si="34"/>
        <v>2</v>
      </c>
      <c r="AU81" s="3" t="e">
        <f t="shared" si="8"/>
        <v>#REF!</v>
      </c>
      <c r="AV81" s="3" t="e">
        <f t="shared" si="9"/>
        <v>#REF!</v>
      </c>
      <c r="AW81" s="3">
        <f t="shared" si="10"/>
        <v>2</v>
      </c>
      <c r="AX81" s="3" t="e">
        <f t="shared" si="11"/>
        <v>#REF!</v>
      </c>
      <c r="AY81" s="3" t="e">
        <f t="shared" si="12"/>
        <v>#REF!</v>
      </c>
      <c r="AZ81" s="3">
        <f t="shared" si="13"/>
        <v>2</v>
      </c>
      <c r="BA81" s="3" t="e">
        <f t="shared" si="14"/>
        <v>#REF!</v>
      </c>
      <c r="BB81" s="3" t="e">
        <f t="shared" si="15"/>
        <v>#REF!</v>
      </c>
      <c r="BC81" s="3">
        <f t="shared" si="16"/>
        <v>2</v>
      </c>
      <c r="BD81" s="3" t="e">
        <f t="shared" si="17"/>
        <v>#REF!</v>
      </c>
      <c r="BE81" s="3" t="e">
        <f t="shared" si="18"/>
        <v>#REF!</v>
      </c>
      <c r="BF81" s="3">
        <f t="shared" si="19"/>
        <v>2</v>
      </c>
      <c r="BG81" s="19" t="e">
        <f t="shared" si="20"/>
        <v>#REF!</v>
      </c>
      <c r="BH81" s="19" t="e">
        <f t="shared" si="21"/>
        <v>#REF!</v>
      </c>
      <c r="BI81" s="19">
        <f t="shared" si="22"/>
        <v>2</v>
      </c>
      <c r="BJ81" s="19" t="e">
        <f t="shared" si="23"/>
        <v>#REF!</v>
      </c>
      <c r="BK81" s="19" t="e">
        <f t="shared" si="24"/>
        <v>#REF!</v>
      </c>
      <c r="BL81" s="19">
        <f t="shared" si="25"/>
        <v>2</v>
      </c>
    </row>
    <row r="82" spans="1:64" ht="15.75" customHeight="1" x14ac:dyDescent="0.25">
      <c r="A82" s="14">
        <f t="shared" si="26"/>
        <v>22</v>
      </c>
      <c r="B82" s="14" t="e">
        <f t="shared" ref="B82:C82" si="112">SUM(#REF!/#REF!)*100</f>
        <v>#REF!</v>
      </c>
      <c r="C82" s="14" t="e">
        <f t="shared" si="112"/>
        <v>#REF!</v>
      </c>
      <c r="D82" s="14">
        <f t="shared" si="1"/>
        <v>100</v>
      </c>
      <c r="E82" s="14" t="e">
        <f t="shared" si="2"/>
        <v>#REF!</v>
      </c>
      <c r="F82" s="14" t="e">
        <f t="shared" si="3"/>
        <v>#REF!</v>
      </c>
      <c r="G82" s="14" t="e">
        <f t="shared" si="4"/>
        <v>#REF!</v>
      </c>
      <c r="H82" s="14" t="e">
        <f t="shared" si="5"/>
        <v>#REF!</v>
      </c>
      <c r="I82" s="14" t="e">
        <f t="shared" si="6"/>
        <v>#REF!</v>
      </c>
      <c r="J82" s="14" t="e">
        <f t="shared" si="7"/>
        <v>#REF!</v>
      </c>
      <c r="K82" s="3" t="s">
        <v>66</v>
      </c>
      <c r="L82" s="3" t="s">
        <v>246</v>
      </c>
      <c r="M82" s="3" t="s">
        <v>247</v>
      </c>
      <c r="N82" s="17" t="s">
        <v>229</v>
      </c>
      <c r="O82" s="18" t="s">
        <v>201</v>
      </c>
      <c r="P82" s="3" t="s">
        <v>96</v>
      </c>
      <c r="Q82" s="3" t="s">
        <v>96</v>
      </c>
      <c r="R82" s="3" t="s">
        <v>96</v>
      </c>
      <c r="S82" s="3" t="s">
        <v>96</v>
      </c>
      <c r="T82" s="3" t="s">
        <v>96</v>
      </c>
      <c r="U82" s="3" t="s">
        <v>96</v>
      </c>
      <c r="V82" s="3" t="s">
        <v>96</v>
      </c>
      <c r="W82" s="3" t="s">
        <v>96</v>
      </c>
      <c r="X82" s="3" t="s">
        <v>96</v>
      </c>
      <c r="Y82" s="3" t="s">
        <v>96</v>
      </c>
      <c r="Z82" s="3" t="s">
        <v>96</v>
      </c>
      <c r="AA82" s="3" t="s">
        <v>96</v>
      </c>
      <c r="AB82" s="3" t="s">
        <v>96</v>
      </c>
      <c r="AC82" s="3" t="s">
        <v>96</v>
      </c>
      <c r="AD82" s="3" t="s">
        <v>96</v>
      </c>
      <c r="AE82" s="3" t="s">
        <v>96</v>
      </c>
      <c r="AF82" s="3" t="s">
        <v>71</v>
      </c>
      <c r="AG82" s="3" t="s">
        <v>96</v>
      </c>
      <c r="AH82" s="3" t="s">
        <v>96</v>
      </c>
      <c r="AI82" s="3" t="s">
        <v>96</v>
      </c>
      <c r="AJ82" s="3" t="s">
        <v>96</v>
      </c>
      <c r="AK82" s="3" t="s">
        <v>96</v>
      </c>
      <c r="AL82" s="3" t="s">
        <v>96</v>
      </c>
      <c r="AM82" s="3">
        <f t="shared" si="110"/>
        <v>50</v>
      </c>
      <c r="AN82" s="3">
        <f t="shared" si="111"/>
        <v>11</v>
      </c>
      <c r="AO82" s="3">
        <f t="shared" si="101"/>
        <v>0</v>
      </c>
      <c r="AP82" s="3">
        <f t="shared" si="31"/>
        <v>1</v>
      </c>
      <c r="AR82" s="3">
        <f t="shared" si="32"/>
        <v>16</v>
      </c>
      <c r="AS82" s="3">
        <f t="shared" si="33"/>
        <v>16</v>
      </c>
      <c r="AT82" s="3">
        <f t="shared" si="34"/>
        <v>2</v>
      </c>
      <c r="AU82" s="3" t="e">
        <f t="shared" si="8"/>
        <v>#REF!</v>
      </c>
      <c r="AV82" s="3" t="e">
        <f t="shared" si="9"/>
        <v>#REF!</v>
      </c>
      <c r="AW82" s="3">
        <f t="shared" si="10"/>
        <v>2</v>
      </c>
      <c r="AX82" s="3" t="e">
        <f t="shared" si="11"/>
        <v>#REF!</v>
      </c>
      <c r="AY82" s="3" t="e">
        <f t="shared" si="12"/>
        <v>#REF!</v>
      </c>
      <c r="AZ82" s="3">
        <f t="shared" si="13"/>
        <v>2</v>
      </c>
      <c r="BA82" s="3" t="e">
        <f t="shared" si="14"/>
        <v>#REF!</v>
      </c>
      <c r="BB82" s="3" t="e">
        <f t="shared" si="15"/>
        <v>#REF!</v>
      </c>
      <c r="BC82" s="3">
        <f t="shared" si="16"/>
        <v>2</v>
      </c>
      <c r="BD82" s="3" t="e">
        <f t="shared" si="17"/>
        <v>#REF!</v>
      </c>
      <c r="BE82" s="3" t="e">
        <f t="shared" si="18"/>
        <v>#REF!</v>
      </c>
      <c r="BF82" s="3">
        <f t="shared" si="19"/>
        <v>2</v>
      </c>
      <c r="BG82" s="19" t="e">
        <f t="shared" si="20"/>
        <v>#REF!</v>
      </c>
      <c r="BH82" s="19" t="e">
        <f t="shared" si="21"/>
        <v>#REF!</v>
      </c>
      <c r="BI82" s="19">
        <f t="shared" si="22"/>
        <v>2</v>
      </c>
      <c r="BJ82" s="19" t="e">
        <f t="shared" si="23"/>
        <v>#REF!</v>
      </c>
      <c r="BK82" s="19" t="e">
        <f t="shared" si="24"/>
        <v>#REF!</v>
      </c>
      <c r="BL82" s="19">
        <f t="shared" si="25"/>
        <v>2</v>
      </c>
    </row>
    <row r="83" spans="1:64" ht="15.75" customHeight="1" x14ac:dyDescent="0.25">
      <c r="A83" s="14">
        <f t="shared" si="26"/>
        <v>20</v>
      </c>
      <c r="B83" s="14" t="e">
        <f t="shared" ref="B83:C83" si="113">SUM(#REF!/#REF!)*100</f>
        <v>#REF!</v>
      </c>
      <c r="C83" s="14" t="e">
        <f t="shared" si="113"/>
        <v>#REF!</v>
      </c>
      <c r="D83" s="14">
        <f t="shared" si="1"/>
        <v>100</v>
      </c>
      <c r="E83" s="14" t="e">
        <f t="shared" si="2"/>
        <v>#REF!</v>
      </c>
      <c r="F83" s="14" t="e">
        <f t="shared" si="3"/>
        <v>#REF!</v>
      </c>
      <c r="G83" s="14" t="e">
        <f t="shared" si="4"/>
        <v>#REF!</v>
      </c>
      <c r="H83" s="14" t="e">
        <f t="shared" si="5"/>
        <v>#REF!</v>
      </c>
      <c r="I83" s="14" t="e">
        <f t="shared" si="6"/>
        <v>#REF!</v>
      </c>
      <c r="J83" s="14" t="e">
        <f t="shared" si="7"/>
        <v>#REF!</v>
      </c>
      <c r="K83" s="3" t="s">
        <v>66</v>
      </c>
      <c r="L83" s="3" t="s">
        <v>248</v>
      </c>
      <c r="M83" s="3" t="s">
        <v>249</v>
      </c>
      <c r="N83" s="17" t="s">
        <v>214</v>
      </c>
      <c r="O83" s="18" t="s">
        <v>201</v>
      </c>
      <c r="P83" s="3" t="s">
        <v>96</v>
      </c>
      <c r="Q83" s="3" t="s">
        <v>96</v>
      </c>
      <c r="R83" s="3" t="s">
        <v>96</v>
      </c>
      <c r="S83" s="3" t="s">
        <v>96</v>
      </c>
      <c r="T83" s="3" t="s">
        <v>96</v>
      </c>
      <c r="U83" s="3" t="s">
        <v>96</v>
      </c>
      <c r="V83" s="3" t="s">
        <v>96</v>
      </c>
      <c r="W83" s="3" t="s">
        <v>96</v>
      </c>
      <c r="X83" s="3" t="s">
        <v>96</v>
      </c>
      <c r="Y83" s="3" t="s">
        <v>96</v>
      </c>
      <c r="Z83" s="3" t="s">
        <v>96</v>
      </c>
      <c r="AA83" s="3" t="s">
        <v>96</v>
      </c>
      <c r="AB83" s="3" t="s">
        <v>96</v>
      </c>
      <c r="AC83" s="3" t="s">
        <v>96</v>
      </c>
      <c r="AD83" s="3" t="s">
        <v>96</v>
      </c>
      <c r="AE83" s="3" t="s">
        <v>96</v>
      </c>
      <c r="AF83" s="3" t="s">
        <v>96</v>
      </c>
      <c r="AG83" s="3" t="s">
        <v>96</v>
      </c>
      <c r="AH83" s="3" t="s">
        <v>96</v>
      </c>
      <c r="AI83" s="3" t="s">
        <v>96</v>
      </c>
      <c r="AJ83" s="3" t="s">
        <v>96</v>
      </c>
      <c r="AK83" s="3" t="s">
        <v>96</v>
      </c>
      <c r="AL83" s="3" t="s">
        <v>96</v>
      </c>
      <c r="AM83" s="3">
        <f t="shared" si="110"/>
        <v>50</v>
      </c>
      <c r="AN83" s="3">
        <f t="shared" si="111"/>
        <v>10</v>
      </c>
      <c r="AO83" s="3">
        <f t="shared" si="101"/>
        <v>0</v>
      </c>
      <c r="AP83" s="3">
        <f t="shared" si="31"/>
        <v>1</v>
      </c>
      <c r="AR83" s="3">
        <f t="shared" si="32"/>
        <v>16</v>
      </c>
      <c r="AS83" s="3">
        <f t="shared" si="33"/>
        <v>16</v>
      </c>
      <c r="AT83" s="3">
        <f t="shared" si="34"/>
        <v>2</v>
      </c>
      <c r="AU83" s="3" t="e">
        <f t="shared" si="8"/>
        <v>#REF!</v>
      </c>
      <c r="AV83" s="3" t="e">
        <f t="shared" si="9"/>
        <v>#REF!</v>
      </c>
      <c r="AW83" s="3">
        <f t="shared" si="10"/>
        <v>2</v>
      </c>
      <c r="AX83" s="3" t="e">
        <f t="shared" si="11"/>
        <v>#REF!</v>
      </c>
      <c r="AY83" s="3" t="e">
        <f t="shared" si="12"/>
        <v>#REF!</v>
      </c>
      <c r="AZ83" s="3">
        <f t="shared" si="13"/>
        <v>2</v>
      </c>
      <c r="BA83" s="3" t="e">
        <f t="shared" si="14"/>
        <v>#REF!</v>
      </c>
      <c r="BB83" s="3" t="e">
        <f t="shared" si="15"/>
        <v>#REF!</v>
      </c>
      <c r="BC83" s="3">
        <f t="shared" si="16"/>
        <v>2</v>
      </c>
      <c r="BD83" s="3" t="e">
        <f t="shared" si="17"/>
        <v>#REF!</v>
      </c>
      <c r="BE83" s="3" t="e">
        <f t="shared" si="18"/>
        <v>#REF!</v>
      </c>
      <c r="BF83" s="3">
        <f t="shared" si="19"/>
        <v>2</v>
      </c>
      <c r="BG83" s="19" t="e">
        <f t="shared" si="20"/>
        <v>#REF!</v>
      </c>
      <c r="BH83" s="19" t="e">
        <f t="shared" si="21"/>
        <v>#REF!</v>
      </c>
      <c r="BI83" s="19">
        <f t="shared" si="22"/>
        <v>2</v>
      </c>
      <c r="BJ83" s="19" t="e">
        <f t="shared" si="23"/>
        <v>#REF!</v>
      </c>
      <c r="BK83" s="19" t="e">
        <f t="shared" si="24"/>
        <v>#REF!</v>
      </c>
      <c r="BL83" s="19">
        <f t="shared" si="25"/>
        <v>2</v>
      </c>
    </row>
    <row r="84" spans="1:64" ht="15.75" customHeight="1" x14ac:dyDescent="0.25">
      <c r="A84" s="14">
        <f t="shared" si="26"/>
        <v>24.444444444444443</v>
      </c>
      <c r="B84" s="14" t="e">
        <f t="shared" ref="B84:C84" si="114">SUM(#REF!/#REF!)*100</f>
        <v>#REF!</v>
      </c>
      <c r="C84" s="14" t="e">
        <f t="shared" si="114"/>
        <v>#REF!</v>
      </c>
      <c r="D84" s="14">
        <f t="shared" si="1"/>
        <v>100</v>
      </c>
      <c r="E84" s="14" t="e">
        <f t="shared" si="2"/>
        <v>#REF!</v>
      </c>
      <c r="F84" s="14" t="e">
        <f t="shared" si="3"/>
        <v>#REF!</v>
      </c>
      <c r="G84" s="14" t="e">
        <f t="shared" si="4"/>
        <v>#REF!</v>
      </c>
      <c r="H84" s="14" t="e">
        <f t="shared" si="5"/>
        <v>#REF!</v>
      </c>
      <c r="I84" s="14" t="e">
        <f t="shared" si="6"/>
        <v>#REF!</v>
      </c>
      <c r="J84" s="14" t="e">
        <f t="shared" si="7"/>
        <v>#REF!</v>
      </c>
      <c r="K84" s="3" t="s">
        <v>66</v>
      </c>
      <c r="L84" s="3" t="s">
        <v>250</v>
      </c>
      <c r="M84" s="3" t="s">
        <v>251</v>
      </c>
      <c r="N84" s="17" t="s">
        <v>252</v>
      </c>
      <c r="O84" s="18" t="s">
        <v>201</v>
      </c>
      <c r="P84" s="3" t="s">
        <v>96</v>
      </c>
      <c r="Q84" s="3" t="s">
        <v>96</v>
      </c>
      <c r="R84" s="3" t="s">
        <v>96</v>
      </c>
      <c r="S84" s="3" t="s">
        <v>96</v>
      </c>
      <c r="T84" s="3" t="s">
        <v>96</v>
      </c>
      <c r="U84" s="3" t="s">
        <v>83</v>
      </c>
      <c r="V84" s="3" t="s">
        <v>96</v>
      </c>
      <c r="W84" s="3" t="s">
        <v>96</v>
      </c>
      <c r="X84" s="3" t="s">
        <v>96</v>
      </c>
      <c r="Y84" s="3" t="s">
        <v>96</v>
      </c>
      <c r="Z84" s="3" t="s">
        <v>96</v>
      </c>
      <c r="AA84" s="3" t="s">
        <v>96</v>
      </c>
      <c r="AB84" s="3" t="s">
        <v>96</v>
      </c>
      <c r="AC84" s="3" t="s">
        <v>96</v>
      </c>
      <c r="AD84" s="3" t="s">
        <v>96</v>
      </c>
      <c r="AE84" s="3" t="s">
        <v>96</v>
      </c>
      <c r="AF84" s="3" t="s">
        <v>71</v>
      </c>
      <c r="AG84" s="3" t="s">
        <v>96</v>
      </c>
      <c r="AH84" s="3" t="s">
        <v>96</v>
      </c>
      <c r="AI84" s="3" t="s">
        <v>96</v>
      </c>
      <c r="AJ84" s="3" t="s">
        <v>96</v>
      </c>
      <c r="AK84" s="3" t="s">
        <v>96</v>
      </c>
      <c r="AL84" s="3" t="s">
        <v>96</v>
      </c>
      <c r="AM84" s="3">
        <f t="shared" si="110"/>
        <v>45</v>
      </c>
      <c r="AN84" s="3">
        <f t="shared" si="111"/>
        <v>11</v>
      </c>
      <c r="AO84" s="3">
        <f t="shared" si="101"/>
        <v>5</v>
      </c>
      <c r="AP84" s="3">
        <f t="shared" si="31"/>
        <v>1</v>
      </c>
      <c r="AR84" s="3">
        <f t="shared" si="32"/>
        <v>16</v>
      </c>
      <c r="AS84" s="3">
        <f t="shared" si="33"/>
        <v>16</v>
      </c>
      <c r="AT84" s="3">
        <f t="shared" si="34"/>
        <v>2</v>
      </c>
      <c r="AU84" s="3" t="e">
        <f t="shared" si="8"/>
        <v>#REF!</v>
      </c>
      <c r="AV84" s="3" t="e">
        <f t="shared" si="9"/>
        <v>#REF!</v>
      </c>
      <c r="AW84" s="3">
        <f t="shared" si="10"/>
        <v>2</v>
      </c>
      <c r="AX84" s="3" t="e">
        <f t="shared" si="11"/>
        <v>#REF!</v>
      </c>
      <c r="AY84" s="3" t="e">
        <f t="shared" si="12"/>
        <v>#REF!</v>
      </c>
      <c r="AZ84" s="3">
        <f t="shared" si="13"/>
        <v>2</v>
      </c>
      <c r="BA84" s="3" t="e">
        <f t="shared" si="14"/>
        <v>#REF!</v>
      </c>
      <c r="BB84" s="3" t="e">
        <f t="shared" si="15"/>
        <v>#REF!</v>
      </c>
      <c r="BC84" s="3">
        <f t="shared" si="16"/>
        <v>2</v>
      </c>
      <c r="BD84" s="3" t="e">
        <f t="shared" si="17"/>
        <v>#REF!</v>
      </c>
      <c r="BE84" s="3" t="e">
        <f t="shared" si="18"/>
        <v>#REF!</v>
      </c>
      <c r="BF84" s="3">
        <f t="shared" si="19"/>
        <v>2</v>
      </c>
      <c r="BG84" s="19" t="e">
        <f t="shared" si="20"/>
        <v>#REF!</v>
      </c>
      <c r="BH84" s="19" t="e">
        <f t="shared" si="21"/>
        <v>#REF!</v>
      </c>
      <c r="BI84" s="19">
        <f t="shared" si="22"/>
        <v>2</v>
      </c>
      <c r="BJ84" s="19" t="e">
        <f t="shared" si="23"/>
        <v>#REF!</v>
      </c>
      <c r="BK84" s="19" t="e">
        <f t="shared" si="24"/>
        <v>#REF!</v>
      </c>
      <c r="BL84" s="19">
        <f t="shared" si="25"/>
        <v>2</v>
      </c>
    </row>
    <row r="85" spans="1:64" ht="15.75" customHeight="1" x14ac:dyDescent="0.25">
      <c r="A85" s="14">
        <f t="shared" si="26"/>
        <v>20</v>
      </c>
      <c r="B85" s="14" t="e">
        <f t="shared" ref="B85:C85" si="115">SUM(#REF!/#REF!)*100</f>
        <v>#REF!</v>
      </c>
      <c r="C85" s="14" t="e">
        <f t="shared" si="115"/>
        <v>#REF!</v>
      </c>
      <c r="D85" s="14">
        <f t="shared" si="1"/>
        <v>100</v>
      </c>
      <c r="E85" s="14" t="e">
        <f t="shared" si="2"/>
        <v>#REF!</v>
      </c>
      <c r="F85" s="14" t="e">
        <f t="shared" si="3"/>
        <v>#REF!</v>
      </c>
      <c r="G85" s="14" t="e">
        <f t="shared" si="4"/>
        <v>#REF!</v>
      </c>
      <c r="H85" s="14" t="e">
        <f t="shared" si="5"/>
        <v>#REF!</v>
      </c>
      <c r="I85" s="14" t="e">
        <f t="shared" si="6"/>
        <v>#REF!</v>
      </c>
      <c r="J85" s="14" t="e">
        <f t="shared" si="7"/>
        <v>#REF!</v>
      </c>
      <c r="K85" s="3" t="s">
        <v>66</v>
      </c>
      <c r="L85" s="3" t="s">
        <v>253</v>
      </c>
      <c r="M85" s="3" t="s">
        <v>254</v>
      </c>
      <c r="N85" s="17" t="s">
        <v>238</v>
      </c>
      <c r="O85" s="18" t="s">
        <v>201</v>
      </c>
      <c r="P85" s="3" t="s">
        <v>96</v>
      </c>
      <c r="Q85" s="3" t="s">
        <v>96</v>
      </c>
      <c r="R85" s="3" t="s">
        <v>96</v>
      </c>
      <c r="S85" s="3" t="s">
        <v>96</v>
      </c>
      <c r="T85" s="3" t="s">
        <v>96</v>
      </c>
      <c r="U85" s="3" t="s">
        <v>96</v>
      </c>
      <c r="V85" s="3" t="s">
        <v>96</v>
      </c>
      <c r="W85" s="3" t="s">
        <v>96</v>
      </c>
      <c r="X85" s="3" t="s">
        <v>96</v>
      </c>
      <c r="Y85" s="3" t="s">
        <v>96</v>
      </c>
      <c r="Z85" s="3" t="s">
        <v>96</v>
      </c>
      <c r="AA85" s="3" t="s">
        <v>96</v>
      </c>
      <c r="AB85" s="3" t="s">
        <v>96</v>
      </c>
      <c r="AC85" s="3" t="s">
        <v>96</v>
      </c>
      <c r="AD85" s="3" t="s">
        <v>96</v>
      </c>
      <c r="AE85" s="3" t="s">
        <v>96</v>
      </c>
      <c r="AF85" s="3" t="s">
        <v>96</v>
      </c>
      <c r="AG85" s="3" t="s">
        <v>96</v>
      </c>
      <c r="AH85" s="3" t="s">
        <v>96</v>
      </c>
      <c r="AI85" s="3" t="s">
        <v>96</v>
      </c>
      <c r="AJ85" s="3" t="s">
        <v>96</v>
      </c>
      <c r="AK85" s="3" t="s">
        <v>96</v>
      </c>
      <c r="AL85" s="3" t="s">
        <v>96</v>
      </c>
      <c r="AM85" s="3">
        <f t="shared" si="110"/>
        <v>50</v>
      </c>
      <c r="AN85" s="3">
        <f t="shared" si="111"/>
        <v>10</v>
      </c>
      <c r="AO85" s="3">
        <f t="shared" si="101"/>
        <v>0</v>
      </c>
      <c r="AP85" s="3">
        <f t="shared" si="31"/>
        <v>1</v>
      </c>
      <c r="AR85" s="3">
        <f t="shared" si="32"/>
        <v>16</v>
      </c>
      <c r="AS85" s="3">
        <f t="shared" si="33"/>
        <v>16</v>
      </c>
      <c r="AT85" s="3">
        <f t="shared" si="34"/>
        <v>2</v>
      </c>
      <c r="AU85" s="3" t="e">
        <f t="shared" si="8"/>
        <v>#REF!</v>
      </c>
      <c r="AV85" s="3" t="e">
        <f t="shared" si="9"/>
        <v>#REF!</v>
      </c>
      <c r="AW85" s="3">
        <f t="shared" si="10"/>
        <v>2</v>
      </c>
      <c r="AX85" s="3" t="e">
        <f t="shared" si="11"/>
        <v>#REF!</v>
      </c>
      <c r="AY85" s="3" t="e">
        <f t="shared" si="12"/>
        <v>#REF!</v>
      </c>
      <c r="AZ85" s="3">
        <f t="shared" si="13"/>
        <v>2</v>
      </c>
      <c r="BA85" s="3" t="e">
        <f t="shared" si="14"/>
        <v>#REF!</v>
      </c>
      <c r="BB85" s="3" t="e">
        <f t="shared" si="15"/>
        <v>#REF!</v>
      </c>
      <c r="BC85" s="3">
        <f t="shared" si="16"/>
        <v>2</v>
      </c>
      <c r="BD85" s="3" t="e">
        <f t="shared" si="17"/>
        <v>#REF!</v>
      </c>
      <c r="BE85" s="3" t="e">
        <f t="shared" si="18"/>
        <v>#REF!</v>
      </c>
      <c r="BF85" s="3">
        <f t="shared" si="19"/>
        <v>2</v>
      </c>
      <c r="BG85" s="19" t="e">
        <f t="shared" si="20"/>
        <v>#REF!</v>
      </c>
      <c r="BH85" s="19" t="e">
        <f t="shared" si="21"/>
        <v>#REF!</v>
      </c>
      <c r="BI85" s="19">
        <f t="shared" si="22"/>
        <v>2</v>
      </c>
      <c r="BJ85" s="19" t="e">
        <f t="shared" si="23"/>
        <v>#REF!</v>
      </c>
      <c r="BK85" s="19" t="e">
        <f t="shared" si="24"/>
        <v>#REF!</v>
      </c>
      <c r="BL85" s="19">
        <f t="shared" si="25"/>
        <v>2</v>
      </c>
    </row>
    <row r="86" spans="1:64" ht="15.75" customHeight="1" x14ac:dyDescent="0.25">
      <c r="A86" s="14">
        <f t="shared" si="26"/>
        <v>20</v>
      </c>
      <c r="B86" s="14" t="e">
        <f t="shared" ref="B86:C86" si="116">SUM(#REF!/#REF!)*100</f>
        <v>#REF!</v>
      </c>
      <c r="C86" s="14" t="e">
        <f t="shared" si="116"/>
        <v>#REF!</v>
      </c>
      <c r="D86" s="14">
        <f t="shared" si="1"/>
        <v>100</v>
      </c>
      <c r="E86" s="14" t="e">
        <f t="shared" si="2"/>
        <v>#REF!</v>
      </c>
      <c r="F86" s="14" t="e">
        <f t="shared" si="3"/>
        <v>#REF!</v>
      </c>
      <c r="G86" s="14" t="e">
        <f t="shared" si="4"/>
        <v>#REF!</v>
      </c>
      <c r="H86" s="14" t="e">
        <f t="shared" si="5"/>
        <v>#REF!</v>
      </c>
      <c r="I86" s="14" t="e">
        <f t="shared" si="6"/>
        <v>#REF!</v>
      </c>
      <c r="J86" s="14" t="e">
        <f t="shared" si="7"/>
        <v>#REF!</v>
      </c>
      <c r="K86" s="3" t="s">
        <v>66</v>
      </c>
      <c r="L86" s="3" t="s">
        <v>255</v>
      </c>
      <c r="M86" s="3" t="s">
        <v>256</v>
      </c>
      <c r="N86" s="17" t="s">
        <v>257</v>
      </c>
      <c r="O86" s="18" t="s">
        <v>201</v>
      </c>
      <c r="P86" s="3" t="s">
        <v>96</v>
      </c>
      <c r="Q86" s="3" t="s">
        <v>96</v>
      </c>
      <c r="R86" s="3" t="s">
        <v>96</v>
      </c>
      <c r="S86" s="3" t="s">
        <v>96</v>
      </c>
      <c r="T86" s="3" t="s">
        <v>96</v>
      </c>
      <c r="U86" s="3" t="s">
        <v>96</v>
      </c>
      <c r="V86" s="3" t="s">
        <v>96</v>
      </c>
      <c r="W86" s="3" t="s">
        <v>96</v>
      </c>
      <c r="X86" s="3" t="s">
        <v>96</v>
      </c>
      <c r="Y86" s="3" t="s">
        <v>96</v>
      </c>
      <c r="Z86" s="3" t="s">
        <v>96</v>
      </c>
      <c r="AA86" s="3" t="s">
        <v>96</v>
      </c>
      <c r="AB86" s="3" t="s">
        <v>96</v>
      </c>
      <c r="AC86" s="3" t="s">
        <v>96</v>
      </c>
      <c r="AD86" s="3" t="s">
        <v>96</v>
      </c>
      <c r="AE86" s="3" t="s">
        <v>96</v>
      </c>
      <c r="AF86" s="3" t="s">
        <v>96</v>
      </c>
      <c r="AG86" s="3" t="s">
        <v>96</v>
      </c>
      <c r="AH86" s="3" t="s">
        <v>96</v>
      </c>
      <c r="AI86" s="3" t="s">
        <v>96</v>
      </c>
      <c r="AJ86" s="3" t="s">
        <v>96</v>
      </c>
      <c r="AK86" s="3" t="s">
        <v>96</v>
      </c>
      <c r="AL86" s="3" t="s">
        <v>96</v>
      </c>
      <c r="AM86" s="3">
        <f t="shared" si="110"/>
        <v>50</v>
      </c>
      <c r="AN86" s="3">
        <f t="shared" si="111"/>
        <v>10</v>
      </c>
      <c r="AO86" s="3">
        <f t="shared" si="101"/>
        <v>0</v>
      </c>
      <c r="AP86" s="3">
        <f t="shared" si="31"/>
        <v>1</v>
      </c>
      <c r="AR86" s="3">
        <f t="shared" si="32"/>
        <v>16</v>
      </c>
      <c r="AS86" s="3">
        <f t="shared" si="33"/>
        <v>16</v>
      </c>
      <c r="AT86" s="3">
        <f t="shared" si="34"/>
        <v>2</v>
      </c>
      <c r="AU86" s="3" t="e">
        <f t="shared" si="8"/>
        <v>#REF!</v>
      </c>
      <c r="AV86" s="3" t="e">
        <f t="shared" si="9"/>
        <v>#REF!</v>
      </c>
      <c r="AW86" s="3">
        <f t="shared" si="10"/>
        <v>2</v>
      </c>
      <c r="AX86" s="3" t="e">
        <f t="shared" si="11"/>
        <v>#REF!</v>
      </c>
      <c r="AY86" s="3" t="e">
        <f t="shared" si="12"/>
        <v>#REF!</v>
      </c>
      <c r="AZ86" s="3">
        <f t="shared" si="13"/>
        <v>2</v>
      </c>
      <c r="BA86" s="3" t="e">
        <f t="shared" si="14"/>
        <v>#REF!</v>
      </c>
      <c r="BB86" s="3" t="e">
        <f t="shared" si="15"/>
        <v>#REF!</v>
      </c>
      <c r="BC86" s="3">
        <f t="shared" si="16"/>
        <v>2</v>
      </c>
      <c r="BD86" s="3" t="e">
        <f t="shared" si="17"/>
        <v>#REF!</v>
      </c>
      <c r="BE86" s="3" t="e">
        <f t="shared" si="18"/>
        <v>#REF!</v>
      </c>
      <c r="BF86" s="3">
        <f t="shared" si="19"/>
        <v>2</v>
      </c>
      <c r="BG86" s="19" t="e">
        <f t="shared" si="20"/>
        <v>#REF!</v>
      </c>
      <c r="BH86" s="19" t="e">
        <f t="shared" si="21"/>
        <v>#REF!</v>
      </c>
      <c r="BI86" s="19">
        <f t="shared" si="22"/>
        <v>2</v>
      </c>
      <c r="BJ86" s="19" t="e">
        <f t="shared" si="23"/>
        <v>#REF!</v>
      </c>
      <c r="BK86" s="19" t="e">
        <f t="shared" si="24"/>
        <v>#REF!</v>
      </c>
      <c r="BL86" s="19">
        <f t="shared" si="25"/>
        <v>2</v>
      </c>
    </row>
    <row r="87" spans="1:64" ht="15.75" customHeight="1" x14ac:dyDescent="0.25">
      <c r="A87" s="14">
        <f t="shared" si="26"/>
        <v>20</v>
      </c>
      <c r="B87" s="14" t="e">
        <f t="shared" ref="B87:C87" si="117">SUM(#REF!/#REF!)*100</f>
        <v>#REF!</v>
      </c>
      <c r="C87" s="14" t="e">
        <f t="shared" si="117"/>
        <v>#REF!</v>
      </c>
      <c r="D87" s="14">
        <f t="shared" si="1"/>
        <v>100</v>
      </c>
      <c r="E87" s="14" t="e">
        <f t="shared" si="2"/>
        <v>#REF!</v>
      </c>
      <c r="F87" s="14" t="e">
        <f t="shared" si="3"/>
        <v>#REF!</v>
      </c>
      <c r="G87" s="14" t="e">
        <f t="shared" si="4"/>
        <v>#REF!</v>
      </c>
      <c r="H87" s="14" t="e">
        <f t="shared" si="5"/>
        <v>#REF!</v>
      </c>
      <c r="I87" s="14" t="e">
        <f t="shared" si="6"/>
        <v>#REF!</v>
      </c>
      <c r="J87" s="14" t="e">
        <f t="shared" si="7"/>
        <v>#REF!</v>
      </c>
      <c r="K87" s="3" t="s">
        <v>66</v>
      </c>
      <c r="L87" s="3" t="s">
        <v>258</v>
      </c>
      <c r="M87" s="3" t="s">
        <v>259</v>
      </c>
      <c r="N87" s="17" t="s">
        <v>260</v>
      </c>
      <c r="O87" s="18" t="s">
        <v>201</v>
      </c>
      <c r="P87" s="3" t="s">
        <v>96</v>
      </c>
      <c r="Q87" s="3" t="s">
        <v>96</v>
      </c>
      <c r="R87" s="3" t="s">
        <v>96</v>
      </c>
      <c r="S87" s="3" t="s">
        <v>96</v>
      </c>
      <c r="T87" s="3" t="s">
        <v>96</v>
      </c>
      <c r="U87" s="3" t="s">
        <v>96</v>
      </c>
      <c r="V87" s="3" t="s">
        <v>96</v>
      </c>
      <c r="W87" s="3" t="s">
        <v>96</v>
      </c>
      <c r="X87" s="3" t="s">
        <v>96</v>
      </c>
      <c r="Y87" s="3" t="s">
        <v>96</v>
      </c>
      <c r="Z87" s="3" t="s">
        <v>96</v>
      </c>
      <c r="AA87" s="3" t="s">
        <v>96</v>
      </c>
      <c r="AB87" s="3" t="s">
        <v>96</v>
      </c>
      <c r="AC87" s="3" t="s">
        <v>96</v>
      </c>
      <c r="AD87" s="3" t="s">
        <v>96</v>
      </c>
      <c r="AE87" s="3" t="s">
        <v>96</v>
      </c>
      <c r="AF87" s="3" t="s">
        <v>96</v>
      </c>
      <c r="AG87" s="3" t="s">
        <v>96</v>
      </c>
      <c r="AH87" s="3" t="s">
        <v>96</v>
      </c>
      <c r="AI87" s="3" t="s">
        <v>96</v>
      </c>
      <c r="AJ87" s="3" t="s">
        <v>96</v>
      </c>
      <c r="AK87" s="3" t="s">
        <v>96</v>
      </c>
      <c r="AL87" s="3" t="s">
        <v>96</v>
      </c>
      <c r="AM87" s="3">
        <f t="shared" si="110"/>
        <v>50</v>
      </c>
      <c r="AN87" s="3">
        <f t="shared" si="111"/>
        <v>10</v>
      </c>
      <c r="AO87" s="3">
        <f t="shared" si="101"/>
        <v>0</v>
      </c>
      <c r="AP87" s="3">
        <f t="shared" si="31"/>
        <v>1</v>
      </c>
      <c r="AR87" s="3">
        <f t="shared" si="32"/>
        <v>16</v>
      </c>
      <c r="AS87" s="3">
        <f t="shared" si="33"/>
        <v>16</v>
      </c>
      <c r="AT87" s="3">
        <f t="shared" si="34"/>
        <v>2</v>
      </c>
      <c r="AU87" s="3" t="e">
        <f t="shared" si="8"/>
        <v>#REF!</v>
      </c>
      <c r="AV87" s="3" t="e">
        <f t="shared" si="9"/>
        <v>#REF!</v>
      </c>
      <c r="AW87" s="3">
        <f t="shared" si="10"/>
        <v>2</v>
      </c>
      <c r="AX87" s="3" t="e">
        <f t="shared" si="11"/>
        <v>#REF!</v>
      </c>
      <c r="AY87" s="3" t="e">
        <f t="shared" si="12"/>
        <v>#REF!</v>
      </c>
      <c r="AZ87" s="3">
        <f t="shared" si="13"/>
        <v>2</v>
      </c>
      <c r="BA87" s="3" t="e">
        <f t="shared" si="14"/>
        <v>#REF!</v>
      </c>
      <c r="BB87" s="3" t="e">
        <f t="shared" si="15"/>
        <v>#REF!</v>
      </c>
      <c r="BC87" s="3">
        <f t="shared" si="16"/>
        <v>2</v>
      </c>
      <c r="BD87" s="3" t="e">
        <f t="shared" si="17"/>
        <v>#REF!</v>
      </c>
      <c r="BE87" s="3" t="e">
        <f t="shared" si="18"/>
        <v>#REF!</v>
      </c>
      <c r="BF87" s="3">
        <f t="shared" si="19"/>
        <v>2</v>
      </c>
      <c r="BG87" s="19" t="e">
        <f t="shared" si="20"/>
        <v>#REF!</v>
      </c>
      <c r="BH87" s="19" t="e">
        <f t="shared" si="21"/>
        <v>#REF!</v>
      </c>
      <c r="BI87" s="19">
        <f t="shared" si="22"/>
        <v>2</v>
      </c>
      <c r="BJ87" s="19" t="e">
        <f t="shared" si="23"/>
        <v>#REF!</v>
      </c>
      <c r="BK87" s="19" t="e">
        <f t="shared" si="24"/>
        <v>#REF!</v>
      </c>
      <c r="BL87" s="19">
        <f t="shared" si="25"/>
        <v>2</v>
      </c>
    </row>
    <row r="88" spans="1:64" ht="15.75" customHeight="1" x14ac:dyDescent="0.25">
      <c r="A88" s="14">
        <f t="shared" si="26"/>
        <v>20</v>
      </c>
      <c r="B88" s="14" t="e">
        <f t="shared" ref="B88:C88" si="118">SUM(#REF!/#REF!)*100</f>
        <v>#REF!</v>
      </c>
      <c r="C88" s="14" t="e">
        <f t="shared" si="118"/>
        <v>#REF!</v>
      </c>
      <c r="D88" s="14">
        <f t="shared" si="1"/>
        <v>100</v>
      </c>
      <c r="E88" s="14" t="e">
        <f t="shared" si="2"/>
        <v>#REF!</v>
      </c>
      <c r="F88" s="14" t="e">
        <f t="shared" si="3"/>
        <v>#REF!</v>
      </c>
      <c r="G88" s="14" t="e">
        <f t="shared" si="4"/>
        <v>#REF!</v>
      </c>
      <c r="H88" s="14" t="e">
        <f t="shared" si="5"/>
        <v>#REF!</v>
      </c>
      <c r="I88" s="14" t="e">
        <f t="shared" si="6"/>
        <v>#REF!</v>
      </c>
      <c r="J88" s="14" t="e">
        <f t="shared" si="7"/>
        <v>#REF!</v>
      </c>
      <c r="K88" s="3" t="s">
        <v>66</v>
      </c>
      <c r="L88" s="3" t="s">
        <v>261</v>
      </c>
      <c r="M88" s="3" t="s">
        <v>262</v>
      </c>
      <c r="N88" s="17" t="s">
        <v>209</v>
      </c>
      <c r="O88" s="18" t="s">
        <v>201</v>
      </c>
      <c r="P88" s="3" t="s">
        <v>96</v>
      </c>
      <c r="Q88" s="3" t="s">
        <v>96</v>
      </c>
      <c r="R88" s="3" t="s">
        <v>96</v>
      </c>
      <c r="S88" s="3" t="s">
        <v>96</v>
      </c>
      <c r="T88" s="3" t="s">
        <v>96</v>
      </c>
      <c r="U88" s="3" t="s">
        <v>96</v>
      </c>
      <c r="V88" s="3" t="s">
        <v>96</v>
      </c>
      <c r="W88" s="3" t="s">
        <v>96</v>
      </c>
      <c r="X88" s="3" t="s">
        <v>96</v>
      </c>
      <c r="Y88" s="3" t="s">
        <v>96</v>
      </c>
      <c r="Z88" s="3" t="s">
        <v>96</v>
      </c>
      <c r="AA88" s="3" t="s">
        <v>96</v>
      </c>
      <c r="AB88" s="3" t="s">
        <v>96</v>
      </c>
      <c r="AC88" s="3" t="s">
        <v>96</v>
      </c>
      <c r="AD88" s="3" t="s">
        <v>96</v>
      </c>
      <c r="AE88" s="3" t="s">
        <v>96</v>
      </c>
      <c r="AF88" s="3" t="s">
        <v>96</v>
      </c>
      <c r="AG88" s="3" t="s">
        <v>96</v>
      </c>
      <c r="AH88" s="3" t="s">
        <v>96</v>
      </c>
      <c r="AI88" s="3" t="s">
        <v>96</v>
      </c>
      <c r="AJ88" s="3" t="s">
        <v>96</v>
      </c>
      <c r="AK88" s="3" t="s">
        <v>96</v>
      </c>
      <c r="AL88" s="3" t="s">
        <v>96</v>
      </c>
      <c r="AM88" s="3">
        <f t="shared" si="110"/>
        <v>50</v>
      </c>
      <c r="AN88" s="3">
        <f t="shared" si="111"/>
        <v>10</v>
      </c>
      <c r="AO88" s="3">
        <f t="shared" si="101"/>
        <v>0</v>
      </c>
      <c r="AP88" s="3">
        <f t="shared" si="31"/>
        <v>1</v>
      </c>
      <c r="AR88" s="3">
        <f t="shared" si="32"/>
        <v>16</v>
      </c>
      <c r="AS88" s="3">
        <f t="shared" si="33"/>
        <v>16</v>
      </c>
      <c r="AT88" s="3">
        <f t="shared" si="34"/>
        <v>2</v>
      </c>
      <c r="AU88" s="3" t="e">
        <f t="shared" si="8"/>
        <v>#REF!</v>
      </c>
      <c r="AV88" s="3" t="e">
        <f t="shared" si="9"/>
        <v>#REF!</v>
      </c>
      <c r="AW88" s="3">
        <f t="shared" si="10"/>
        <v>2</v>
      </c>
      <c r="AX88" s="3" t="e">
        <f t="shared" si="11"/>
        <v>#REF!</v>
      </c>
      <c r="AY88" s="3" t="e">
        <f t="shared" si="12"/>
        <v>#REF!</v>
      </c>
      <c r="AZ88" s="3">
        <f t="shared" si="13"/>
        <v>2</v>
      </c>
      <c r="BA88" s="3" t="e">
        <f t="shared" si="14"/>
        <v>#REF!</v>
      </c>
      <c r="BB88" s="3" t="e">
        <f t="shared" si="15"/>
        <v>#REF!</v>
      </c>
      <c r="BC88" s="3">
        <f t="shared" si="16"/>
        <v>2</v>
      </c>
      <c r="BD88" s="3" t="e">
        <f t="shared" si="17"/>
        <v>#REF!</v>
      </c>
      <c r="BE88" s="3" t="e">
        <f t="shared" si="18"/>
        <v>#REF!</v>
      </c>
      <c r="BF88" s="3">
        <f t="shared" si="19"/>
        <v>2</v>
      </c>
      <c r="BG88" s="19" t="e">
        <f t="shared" si="20"/>
        <v>#REF!</v>
      </c>
      <c r="BH88" s="19" t="e">
        <f t="shared" si="21"/>
        <v>#REF!</v>
      </c>
      <c r="BI88" s="19">
        <f t="shared" si="22"/>
        <v>2</v>
      </c>
      <c r="BJ88" s="19" t="e">
        <f t="shared" si="23"/>
        <v>#REF!</v>
      </c>
      <c r="BK88" s="19" t="e">
        <f t="shared" si="24"/>
        <v>#REF!</v>
      </c>
      <c r="BL88" s="19">
        <f t="shared" si="25"/>
        <v>2</v>
      </c>
    </row>
    <row r="89" spans="1:64" ht="15.75" customHeight="1" x14ac:dyDescent="0.25">
      <c r="A89" s="14">
        <f t="shared" si="26"/>
        <v>22.222222222222221</v>
      </c>
      <c r="B89" s="14" t="e">
        <f t="shared" ref="B89:C89" si="119">SUM(#REF!/#REF!)*100</f>
        <v>#REF!</v>
      </c>
      <c r="C89" s="14" t="e">
        <f t="shared" si="119"/>
        <v>#REF!</v>
      </c>
      <c r="D89" s="14">
        <f t="shared" si="1"/>
        <v>100</v>
      </c>
      <c r="E89" s="14" t="e">
        <f t="shared" si="2"/>
        <v>#REF!</v>
      </c>
      <c r="F89" s="14" t="e">
        <f t="shared" si="3"/>
        <v>#REF!</v>
      </c>
      <c r="G89" s="14" t="e">
        <f t="shared" si="4"/>
        <v>#REF!</v>
      </c>
      <c r="H89" s="14" t="e">
        <f t="shared" si="5"/>
        <v>#REF!</v>
      </c>
      <c r="I89" s="14" t="e">
        <f t="shared" si="6"/>
        <v>#REF!</v>
      </c>
      <c r="J89" s="14" t="e">
        <f t="shared" si="7"/>
        <v>#REF!</v>
      </c>
      <c r="K89" s="3" t="s">
        <v>66</v>
      </c>
      <c r="L89" s="3" t="s">
        <v>263</v>
      </c>
      <c r="M89" s="3" t="s">
        <v>264</v>
      </c>
      <c r="N89" s="17" t="s">
        <v>217</v>
      </c>
      <c r="O89" s="18" t="s">
        <v>201</v>
      </c>
      <c r="P89" s="3" t="s">
        <v>83</v>
      </c>
      <c r="Q89" s="3" t="s">
        <v>96</v>
      </c>
      <c r="R89" s="3" t="s">
        <v>96</v>
      </c>
      <c r="S89" s="3" t="s">
        <v>96</v>
      </c>
      <c r="T89" s="3" t="s">
        <v>96</v>
      </c>
      <c r="U89" s="3" t="s">
        <v>96</v>
      </c>
      <c r="V89" s="3" t="s">
        <v>96</v>
      </c>
      <c r="W89" s="3" t="s">
        <v>96</v>
      </c>
      <c r="X89" s="3" t="s">
        <v>96</v>
      </c>
      <c r="Y89" s="3" t="s">
        <v>96</v>
      </c>
      <c r="Z89" s="3" t="s">
        <v>96</v>
      </c>
      <c r="AA89" s="3" t="s">
        <v>96</v>
      </c>
      <c r="AB89" s="3" t="s">
        <v>96</v>
      </c>
      <c r="AC89" s="3" t="s">
        <v>96</v>
      </c>
      <c r="AD89" s="3" t="s">
        <v>96</v>
      </c>
      <c r="AE89" s="3" t="s">
        <v>96</v>
      </c>
      <c r="AF89" s="3" t="s">
        <v>96</v>
      </c>
      <c r="AG89" s="3" t="s">
        <v>96</v>
      </c>
      <c r="AH89" s="3" t="s">
        <v>96</v>
      </c>
      <c r="AI89" s="3" t="s">
        <v>96</v>
      </c>
      <c r="AJ89" s="3" t="s">
        <v>96</v>
      </c>
      <c r="AK89" s="3" t="s">
        <v>96</v>
      </c>
      <c r="AL89" s="3" t="s">
        <v>96</v>
      </c>
      <c r="AM89" s="3">
        <f t="shared" si="110"/>
        <v>45</v>
      </c>
      <c r="AN89" s="3">
        <f t="shared" si="111"/>
        <v>10</v>
      </c>
      <c r="AO89" s="3">
        <f t="shared" si="101"/>
        <v>5</v>
      </c>
      <c r="AP89" s="3">
        <f t="shared" si="31"/>
        <v>1</v>
      </c>
      <c r="AR89" s="3">
        <f t="shared" si="32"/>
        <v>11</v>
      </c>
      <c r="AS89" s="3">
        <f t="shared" si="33"/>
        <v>11</v>
      </c>
      <c r="AT89" s="3">
        <f t="shared" si="34"/>
        <v>2</v>
      </c>
      <c r="AU89" s="3" t="e">
        <f t="shared" si="8"/>
        <v>#REF!</v>
      </c>
      <c r="AV89" s="3" t="e">
        <f t="shared" si="9"/>
        <v>#REF!</v>
      </c>
      <c r="AW89" s="3">
        <f t="shared" si="10"/>
        <v>2</v>
      </c>
      <c r="AX89" s="3" t="e">
        <f t="shared" si="11"/>
        <v>#REF!</v>
      </c>
      <c r="AY89" s="3" t="e">
        <f t="shared" si="12"/>
        <v>#REF!</v>
      </c>
      <c r="AZ89" s="3">
        <f t="shared" si="13"/>
        <v>2</v>
      </c>
      <c r="BA89" s="3" t="e">
        <f t="shared" si="14"/>
        <v>#REF!</v>
      </c>
      <c r="BB89" s="3" t="e">
        <f t="shared" si="15"/>
        <v>#REF!</v>
      </c>
      <c r="BC89" s="3">
        <f t="shared" si="16"/>
        <v>2</v>
      </c>
      <c r="BD89" s="3" t="e">
        <f t="shared" si="17"/>
        <v>#REF!</v>
      </c>
      <c r="BE89" s="3" t="e">
        <f t="shared" si="18"/>
        <v>#REF!</v>
      </c>
      <c r="BF89" s="3">
        <f t="shared" si="19"/>
        <v>2</v>
      </c>
      <c r="BG89" s="19" t="e">
        <f t="shared" si="20"/>
        <v>#REF!</v>
      </c>
      <c r="BH89" s="19" t="e">
        <f t="shared" si="21"/>
        <v>#REF!</v>
      </c>
      <c r="BI89" s="19">
        <f t="shared" si="22"/>
        <v>2</v>
      </c>
      <c r="BJ89" s="19" t="e">
        <f t="shared" si="23"/>
        <v>#REF!</v>
      </c>
      <c r="BK89" s="19" t="e">
        <f t="shared" si="24"/>
        <v>#REF!</v>
      </c>
      <c r="BL89" s="19">
        <f t="shared" si="25"/>
        <v>2</v>
      </c>
    </row>
    <row r="90" spans="1:64" ht="15.75" customHeight="1" x14ac:dyDescent="0.25">
      <c r="A90" s="14">
        <f t="shared" si="26"/>
        <v>20.408163265306122</v>
      </c>
      <c r="B90" s="14" t="e">
        <f t="shared" ref="B90:C90" si="120">SUM(#REF!/#REF!)*100</f>
        <v>#REF!</v>
      </c>
      <c r="C90" s="14" t="e">
        <f t="shared" si="120"/>
        <v>#REF!</v>
      </c>
      <c r="D90" s="14">
        <f t="shared" si="1"/>
        <v>100</v>
      </c>
      <c r="E90" s="14" t="e">
        <f t="shared" si="2"/>
        <v>#REF!</v>
      </c>
      <c r="F90" s="14" t="e">
        <f t="shared" si="3"/>
        <v>#REF!</v>
      </c>
      <c r="G90" s="14" t="e">
        <f t="shared" si="4"/>
        <v>#REF!</v>
      </c>
      <c r="H90" s="14" t="e">
        <f t="shared" si="5"/>
        <v>#REF!</v>
      </c>
      <c r="I90" s="14" t="e">
        <f t="shared" si="6"/>
        <v>#REF!</v>
      </c>
      <c r="J90" s="14" t="e">
        <f t="shared" si="7"/>
        <v>#REF!</v>
      </c>
      <c r="K90" s="3" t="s">
        <v>66</v>
      </c>
      <c r="L90" s="3" t="s">
        <v>265</v>
      </c>
      <c r="M90" s="3" t="s">
        <v>130</v>
      </c>
      <c r="N90" s="17" t="s">
        <v>266</v>
      </c>
      <c r="O90" s="18" t="s">
        <v>201</v>
      </c>
      <c r="P90" s="3" t="s">
        <v>96</v>
      </c>
      <c r="Q90" s="3" t="s">
        <v>96</v>
      </c>
      <c r="R90" s="3" t="s">
        <v>96</v>
      </c>
      <c r="S90" s="3" t="s">
        <v>96</v>
      </c>
      <c r="T90" s="3" t="s">
        <v>96</v>
      </c>
      <c r="U90" s="3" t="s">
        <v>96</v>
      </c>
      <c r="V90" s="3" t="s">
        <v>96</v>
      </c>
      <c r="W90" s="3" t="s">
        <v>96</v>
      </c>
      <c r="X90" s="3" t="s">
        <v>96</v>
      </c>
      <c r="Y90" s="3" t="s">
        <v>96</v>
      </c>
      <c r="Z90" s="3" t="s">
        <v>96</v>
      </c>
      <c r="AA90" s="3" t="s">
        <v>96</v>
      </c>
      <c r="AB90" s="3" t="s">
        <v>83</v>
      </c>
      <c r="AC90" s="3" t="s">
        <v>96</v>
      </c>
      <c r="AD90" s="3" t="s">
        <v>96</v>
      </c>
      <c r="AE90" s="3" t="s">
        <v>96</v>
      </c>
      <c r="AF90" s="3" t="s">
        <v>96</v>
      </c>
      <c r="AG90" s="3" t="s">
        <v>96</v>
      </c>
      <c r="AH90" s="3" t="s">
        <v>96</v>
      </c>
      <c r="AI90" s="3" t="s">
        <v>96</v>
      </c>
      <c r="AJ90" s="3" t="s">
        <v>96</v>
      </c>
      <c r="AK90" s="3" t="s">
        <v>96</v>
      </c>
      <c r="AL90" s="3" t="s">
        <v>96</v>
      </c>
      <c r="AM90" s="3">
        <f t="shared" si="110"/>
        <v>49</v>
      </c>
      <c r="AN90" s="3">
        <f t="shared" si="111"/>
        <v>10</v>
      </c>
      <c r="AO90" s="3">
        <f t="shared" si="101"/>
        <v>1</v>
      </c>
      <c r="AP90" s="3">
        <f t="shared" si="31"/>
        <v>1</v>
      </c>
      <c r="AR90" s="3">
        <f t="shared" si="32"/>
        <v>15</v>
      </c>
      <c r="AS90" s="3">
        <f t="shared" si="33"/>
        <v>15</v>
      </c>
      <c r="AT90" s="3">
        <f t="shared" si="34"/>
        <v>2</v>
      </c>
      <c r="AU90" s="3" t="e">
        <f t="shared" si="8"/>
        <v>#REF!</v>
      </c>
      <c r="AV90" s="3" t="e">
        <f t="shared" si="9"/>
        <v>#REF!</v>
      </c>
      <c r="AW90" s="3">
        <f t="shared" si="10"/>
        <v>2</v>
      </c>
      <c r="AX90" s="3" t="e">
        <f t="shared" si="11"/>
        <v>#REF!</v>
      </c>
      <c r="AY90" s="3" t="e">
        <f t="shared" si="12"/>
        <v>#REF!</v>
      </c>
      <c r="AZ90" s="3">
        <f t="shared" si="13"/>
        <v>2</v>
      </c>
      <c r="BA90" s="3" t="e">
        <f t="shared" si="14"/>
        <v>#REF!</v>
      </c>
      <c r="BB90" s="3" t="e">
        <f t="shared" si="15"/>
        <v>#REF!</v>
      </c>
      <c r="BC90" s="3">
        <f t="shared" si="16"/>
        <v>2</v>
      </c>
      <c r="BD90" s="3" t="e">
        <f t="shared" si="17"/>
        <v>#REF!</v>
      </c>
      <c r="BE90" s="3" t="e">
        <f t="shared" si="18"/>
        <v>#REF!</v>
      </c>
      <c r="BF90" s="3">
        <f t="shared" si="19"/>
        <v>2</v>
      </c>
      <c r="BG90" s="19" t="e">
        <f t="shared" si="20"/>
        <v>#REF!</v>
      </c>
      <c r="BH90" s="19" t="e">
        <f t="shared" si="21"/>
        <v>#REF!</v>
      </c>
      <c r="BI90" s="19">
        <f t="shared" si="22"/>
        <v>2</v>
      </c>
      <c r="BJ90" s="19" t="e">
        <f t="shared" si="23"/>
        <v>#REF!</v>
      </c>
      <c r="BK90" s="19" t="e">
        <f t="shared" si="24"/>
        <v>#REF!</v>
      </c>
      <c r="BL90" s="19">
        <f t="shared" si="25"/>
        <v>2</v>
      </c>
    </row>
    <row r="91" spans="1:64" ht="15.75" customHeight="1" x14ac:dyDescent="0.25">
      <c r="A91" s="14">
        <f t="shared" si="26"/>
        <v>20</v>
      </c>
      <c r="B91" s="14" t="e">
        <f t="shared" ref="B91:C91" si="121">SUM(#REF!/#REF!)*100</f>
        <v>#REF!</v>
      </c>
      <c r="C91" s="14" t="e">
        <f t="shared" si="121"/>
        <v>#REF!</v>
      </c>
      <c r="D91" s="14">
        <f t="shared" si="1"/>
        <v>100</v>
      </c>
      <c r="E91" s="14" t="e">
        <f t="shared" si="2"/>
        <v>#REF!</v>
      </c>
      <c r="F91" s="14" t="e">
        <f t="shared" si="3"/>
        <v>#REF!</v>
      </c>
      <c r="G91" s="14" t="e">
        <f t="shared" si="4"/>
        <v>#REF!</v>
      </c>
      <c r="H91" s="14" t="e">
        <f t="shared" si="5"/>
        <v>#REF!</v>
      </c>
      <c r="I91" s="14" t="e">
        <f t="shared" si="6"/>
        <v>#REF!</v>
      </c>
      <c r="J91" s="14" t="e">
        <f t="shared" si="7"/>
        <v>#REF!</v>
      </c>
      <c r="K91" s="3" t="s">
        <v>66</v>
      </c>
      <c r="L91" s="3" t="s">
        <v>267</v>
      </c>
      <c r="M91" s="3" t="s">
        <v>268</v>
      </c>
      <c r="N91" s="17" t="s">
        <v>269</v>
      </c>
      <c r="O91" s="18" t="s">
        <v>201</v>
      </c>
      <c r="P91" s="3" t="s">
        <v>96</v>
      </c>
      <c r="Q91" s="3" t="s">
        <v>96</v>
      </c>
      <c r="R91" s="3" t="s">
        <v>96</v>
      </c>
      <c r="S91" s="3" t="s">
        <v>96</v>
      </c>
      <c r="T91" s="3" t="s">
        <v>96</v>
      </c>
      <c r="U91" s="3" t="s">
        <v>96</v>
      </c>
      <c r="V91" s="3" t="s">
        <v>96</v>
      </c>
      <c r="W91" s="3" t="s">
        <v>96</v>
      </c>
      <c r="X91" s="3" t="s">
        <v>96</v>
      </c>
      <c r="Y91" s="3" t="s">
        <v>96</v>
      </c>
      <c r="Z91" s="3" t="s">
        <v>96</v>
      </c>
      <c r="AA91" s="3" t="s">
        <v>96</v>
      </c>
      <c r="AB91" s="3" t="s">
        <v>96</v>
      </c>
      <c r="AC91" s="3" t="s">
        <v>96</v>
      </c>
      <c r="AD91" s="3" t="s">
        <v>96</v>
      </c>
      <c r="AE91" s="3" t="s">
        <v>96</v>
      </c>
      <c r="AF91" s="3" t="s">
        <v>96</v>
      </c>
      <c r="AG91" s="3" t="s">
        <v>96</v>
      </c>
      <c r="AH91" s="3" t="s">
        <v>96</v>
      </c>
      <c r="AI91" s="3" t="s">
        <v>96</v>
      </c>
      <c r="AJ91" s="3" t="s">
        <v>96</v>
      </c>
      <c r="AK91" s="3" t="s">
        <v>96</v>
      </c>
      <c r="AL91" s="3" t="s">
        <v>96</v>
      </c>
      <c r="AM91" s="3">
        <f t="shared" si="110"/>
        <v>50</v>
      </c>
      <c r="AN91" s="3">
        <f t="shared" si="111"/>
        <v>10</v>
      </c>
      <c r="AO91" s="3">
        <f t="shared" si="101"/>
        <v>0</v>
      </c>
      <c r="AP91" s="3">
        <f t="shared" si="31"/>
        <v>1</v>
      </c>
      <c r="AR91" s="3">
        <f t="shared" si="32"/>
        <v>16</v>
      </c>
      <c r="AS91" s="3">
        <f t="shared" si="33"/>
        <v>16</v>
      </c>
      <c r="AT91" s="3">
        <f t="shared" si="34"/>
        <v>2</v>
      </c>
      <c r="AU91" s="3" t="e">
        <f t="shared" si="8"/>
        <v>#REF!</v>
      </c>
      <c r="AV91" s="3" t="e">
        <f t="shared" si="9"/>
        <v>#REF!</v>
      </c>
      <c r="AW91" s="3">
        <f t="shared" si="10"/>
        <v>2</v>
      </c>
      <c r="AX91" s="3" t="e">
        <f t="shared" si="11"/>
        <v>#REF!</v>
      </c>
      <c r="AY91" s="3" t="e">
        <f t="shared" si="12"/>
        <v>#REF!</v>
      </c>
      <c r="AZ91" s="3">
        <f t="shared" si="13"/>
        <v>2</v>
      </c>
      <c r="BA91" s="3" t="e">
        <f t="shared" si="14"/>
        <v>#REF!</v>
      </c>
      <c r="BB91" s="3" t="e">
        <f t="shared" si="15"/>
        <v>#REF!</v>
      </c>
      <c r="BC91" s="3">
        <f t="shared" si="16"/>
        <v>2</v>
      </c>
      <c r="BD91" s="3" t="e">
        <f t="shared" si="17"/>
        <v>#REF!</v>
      </c>
      <c r="BE91" s="3" t="e">
        <f t="shared" si="18"/>
        <v>#REF!</v>
      </c>
      <c r="BF91" s="3">
        <f t="shared" si="19"/>
        <v>2</v>
      </c>
      <c r="BG91" s="19" t="e">
        <f t="shared" si="20"/>
        <v>#REF!</v>
      </c>
      <c r="BH91" s="19" t="e">
        <f t="shared" si="21"/>
        <v>#REF!</v>
      </c>
      <c r="BI91" s="19">
        <f t="shared" si="22"/>
        <v>2</v>
      </c>
      <c r="BJ91" s="19" t="e">
        <f t="shared" si="23"/>
        <v>#REF!</v>
      </c>
      <c r="BK91" s="19" t="e">
        <f t="shared" si="24"/>
        <v>#REF!</v>
      </c>
      <c r="BL91" s="19">
        <f t="shared" si="25"/>
        <v>2</v>
      </c>
    </row>
    <row r="92" spans="1:64" ht="15.75" customHeight="1" x14ac:dyDescent="0.25">
      <c r="A92" s="14">
        <f t="shared" si="26"/>
        <v>22</v>
      </c>
      <c r="B92" s="14" t="e">
        <f t="shared" ref="B92:C92" si="122">SUM(#REF!/#REF!)*100</f>
        <v>#REF!</v>
      </c>
      <c r="C92" s="14" t="e">
        <f t="shared" si="122"/>
        <v>#REF!</v>
      </c>
      <c r="D92" s="14">
        <f t="shared" si="1"/>
        <v>100</v>
      </c>
      <c r="E92" s="14" t="e">
        <f t="shared" si="2"/>
        <v>#REF!</v>
      </c>
      <c r="F92" s="14" t="e">
        <f t="shared" si="3"/>
        <v>#REF!</v>
      </c>
      <c r="G92" s="14" t="e">
        <f t="shared" si="4"/>
        <v>#REF!</v>
      </c>
      <c r="H92" s="14" t="e">
        <f t="shared" si="5"/>
        <v>#REF!</v>
      </c>
      <c r="I92" s="14" t="e">
        <f t="shared" si="6"/>
        <v>#REF!</v>
      </c>
      <c r="J92" s="14" t="e">
        <f t="shared" si="7"/>
        <v>#REF!</v>
      </c>
      <c r="K92" s="3" t="s">
        <v>66</v>
      </c>
      <c r="L92" s="3" t="s">
        <v>270</v>
      </c>
      <c r="M92" s="3" t="s">
        <v>271</v>
      </c>
      <c r="N92" s="17" t="s">
        <v>272</v>
      </c>
      <c r="O92" s="18" t="s">
        <v>201</v>
      </c>
      <c r="P92" s="3" t="s">
        <v>96</v>
      </c>
      <c r="Q92" s="3" t="s">
        <v>96</v>
      </c>
      <c r="R92" s="3" t="s">
        <v>96</v>
      </c>
      <c r="S92" s="3" t="s">
        <v>96</v>
      </c>
      <c r="T92" s="3" t="s">
        <v>96</v>
      </c>
      <c r="U92" s="3" t="s">
        <v>96</v>
      </c>
      <c r="V92" s="3" t="s">
        <v>96</v>
      </c>
      <c r="W92" s="3" t="s">
        <v>96</v>
      </c>
      <c r="X92" s="3" t="s">
        <v>96</v>
      </c>
      <c r="Y92" s="3" t="s">
        <v>96</v>
      </c>
      <c r="Z92" s="3" t="s">
        <v>96</v>
      </c>
      <c r="AA92" s="3" t="s">
        <v>96</v>
      </c>
      <c r="AB92" s="3" t="s">
        <v>96</v>
      </c>
      <c r="AC92" s="3" t="s">
        <v>96</v>
      </c>
      <c r="AD92" s="3" t="s">
        <v>96</v>
      </c>
      <c r="AE92" s="3" t="s">
        <v>96</v>
      </c>
      <c r="AF92" s="3" t="s">
        <v>96</v>
      </c>
      <c r="AG92" s="3" t="s">
        <v>96</v>
      </c>
      <c r="AH92" s="3" t="s">
        <v>96</v>
      </c>
      <c r="AI92" s="3" t="s">
        <v>71</v>
      </c>
      <c r="AJ92" s="3" t="s">
        <v>96</v>
      </c>
      <c r="AK92" s="3" t="s">
        <v>96</v>
      </c>
      <c r="AL92" s="3" t="s">
        <v>96</v>
      </c>
      <c r="AM92" s="3">
        <f t="shared" si="110"/>
        <v>50</v>
      </c>
      <c r="AN92" s="3">
        <f t="shared" si="111"/>
        <v>11</v>
      </c>
      <c r="AO92" s="3">
        <f t="shared" si="101"/>
        <v>0</v>
      </c>
      <c r="AP92" s="3">
        <f t="shared" si="31"/>
        <v>1</v>
      </c>
      <c r="AR92" s="3">
        <f t="shared" si="32"/>
        <v>16</v>
      </c>
      <c r="AS92" s="3">
        <f t="shared" si="33"/>
        <v>16</v>
      </c>
      <c r="AT92" s="3">
        <f t="shared" si="34"/>
        <v>2</v>
      </c>
      <c r="AU92" s="3" t="e">
        <f t="shared" si="8"/>
        <v>#REF!</v>
      </c>
      <c r="AV92" s="3" t="e">
        <f t="shared" si="9"/>
        <v>#REF!</v>
      </c>
      <c r="AW92" s="3">
        <f t="shared" si="10"/>
        <v>2</v>
      </c>
      <c r="AX92" s="3" t="e">
        <f t="shared" si="11"/>
        <v>#REF!</v>
      </c>
      <c r="AY92" s="3" t="e">
        <f t="shared" si="12"/>
        <v>#REF!</v>
      </c>
      <c r="AZ92" s="3">
        <f t="shared" si="13"/>
        <v>2</v>
      </c>
      <c r="BA92" s="3" t="e">
        <f t="shared" si="14"/>
        <v>#REF!</v>
      </c>
      <c r="BB92" s="3" t="e">
        <f t="shared" si="15"/>
        <v>#REF!</v>
      </c>
      <c r="BC92" s="3">
        <f t="shared" si="16"/>
        <v>2</v>
      </c>
      <c r="BD92" s="3" t="e">
        <f t="shared" si="17"/>
        <v>#REF!</v>
      </c>
      <c r="BE92" s="3" t="e">
        <f t="shared" si="18"/>
        <v>#REF!</v>
      </c>
      <c r="BF92" s="3">
        <f t="shared" si="19"/>
        <v>2</v>
      </c>
      <c r="BG92" s="19" t="e">
        <f t="shared" si="20"/>
        <v>#REF!</v>
      </c>
      <c r="BH92" s="19" t="e">
        <f t="shared" si="21"/>
        <v>#REF!</v>
      </c>
      <c r="BI92" s="19">
        <f t="shared" si="22"/>
        <v>2</v>
      </c>
      <c r="BJ92" s="19" t="e">
        <f t="shared" si="23"/>
        <v>#REF!</v>
      </c>
      <c r="BK92" s="19" t="e">
        <f t="shared" si="24"/>
        <v>#REF!</v>
      </c>
      <c r="BL92" s="19">
        <f t="shared" si="25"/>
        <v>2</v>
      </c>
    </row>
    <row r="93" spans="1:64" ht="15.75" customHeight="1" x14ac:dyDescent="0.25">
      <c r="A93" s="14">
        <f t="shared" si="26"/>
        <v>22</v>
      </c>
      <c r="B93" s="14" t="e">
        <f t="shared" ref="B93:C93" si="123">SUM(#REF!/#REF!)*100</f>
        <v>#REF!</v>
      </c>
      <c r="C93" s="14" t="e">
        <f t="shared" si="123"/>
        <v>#REF!</v>
      </c>
      <c r="D93" s="14">
        <f t="shared" si="1"/>
        <v>100</v>
      </c>
      <c r="E93" s="14" t="e">
        <f t="shared" si="2"/>
        <v>#REF!</v>
      </c>
      <c r="F93" s="14" t="e">
        <f t="shared" si="3"/>
        <v>#REF!</v>
      </c>
      <c r="G93" s="14" t="e">
        <f t="shared" si="4"/>
        <v>#REF!</v>
      </c>
      <c r="H93" s="14" t="e">
        <f t="shared" si="5"/>
        <v>#REF!</v>
      </c>
      <c r="I93" s="14" t="e">
        <f t="shared" si="6"/>
        <v>#REF!</v>
      </c>
      <c r="J93" s="14" t="e">
        <f t="shared" si="7"/>
        <v>#REF!</v>
      </c>
      <c r="K93" s="3" t="s">
        <v>66</v>
      </c>
      <c r="L93" s="3" t="s">
        <v>273</v>
      </c>
      <c r="M93" s="3" t="s">
        <v>274</v>
      </c>
      <c r="N93" s="17" t="s">
        <v>275</v>
      </c>
      <c r="O93" s="18" t="s">
        <v>201</v>
      </c>
      <c r="P93" s="3" t="s">
        <v>96</v>
      </c>
      <c r="Q93" s="3" t="s">
        <v>96</v>
      </c>
      <c r="R93" s="3" t="s">
        <v>96</v>
      </c>
      <c r="S93" s="3" t="s">
        <v>96</v>
      </c>
      <c r="T93" s="3" t="s">
        <v>96</v>
      </c>
      <c r="U93" s="3" t="s">
        <v>96</v>
      </c>
      <c r="V93" s="3" t="s">
        <v>96</v>
      </c>
      <c r="W93" s="3" t="s">
        <v>96</v>
      </c>
      <c r="X93" s="3" t="s">
        <v>96</v>
      </c>
      <c r="Y93" s="3" t="s">
        <v>96</v>
      </c>
      <c r="Z93" s="3" t="s">
        <v>96</v>
      </c>
      <c r="AA93" s="3" t="s">
        <v>96</v>
      </c>
      <c r="AB93" s="3" t="s">
        <v>96</v>
      </c>
      <c r="AC93" s="3" t="s">
        <v>96</v>
      </c>
      <c r="AD93" s="3" t="s">
        <v>96</v>
      </c>
      <c r="AE93" s="3" t="s">
        <v>96</v>
      </c>
      <c r="AF93" s="3" t="s">
        <v>71</v>
      </c>
      <c r="AG93" s="3" t="s">
        <v>96</v>
      </c>
      <c r="AH93" s="3" t="s">
        <v>96</v>
      </c>
      <c r="AI93" s="3" t="s">
        <v>96</v>
      </c>
      <c r="AJ93" s="3" t="s">
        <v>96</v>
      </c>
      <c r="AK93" s="3" t="s">
        <v>96</v>
      </c>
      <c r="AL93" s="3" t="s">
        <v>96</v>
      </c>
      <c r="AM93" s="3">
        <f t="shared" si="110"/>
        <v>50</v>
      </c>
      <c r="AN93" s="3">
        <f t="shared" si="111"/>
        <v>11</v>
      </c>
      <c r="AO93" s="3">
        <f t="shared" si="101"/>
        <v>0</v>
      </c>
      <c r="AP93" s="3">
        <f t="shared" si="31"/>
        <v>1</v>
      </c>
      <c r="AR93" s="3">
        <f t="shared" si="32"/>
        <v>16</v>
      </c>
      <c r="AS93" s="3">
        <f t="shared" si="33"/>
        <v>16</v>
      </c>
      <c r="AT93" s="3">
        <f t="shared" si="34"/>
        <v>2</v>
      </c>
      <c r="AU93" s="3" t="e">
        <f t="shared" si="8"/>
        <v>#REF!</v>
      </c>
      <c r="AV93" s="3" t="e">
        <f t="shared" si="9"/>
        <v>#REF!</v>
      </c>
      <c r="AW93" s="3">
        <f t="shared" si="10"/>
        <v>2</v>
      </c>
      <c r="AX93" s="3" t="e">
        <f t="shared" si="11"/>
        <v>#REF!</v>
      </c>
      <c r="AY93" s="3" t="e">
        <f t="shared" si="12"/>
        <v>#REF!</v>
      </c>
      <c r="AZ93" s="3">
        <f t="shared" si="13"/>
        <v>2</v>
      </c>
      <c r="BA93" s="3" t="e">
        <f t="shared" si="14"/>
        <v>#REF!</v>
      </c>
      <c r="BB93" s="3" t="e">
        <f t="shared" si="15"/>
        <v>#REF!</v>
      </c>
      <c r="BC93" s="3">
        <f t="shared" si="16"/>
        <v>2</v>
      </c>
      <c r="BD93" s="3" t="e">
        <f t="shared" si="17"/>
        <v>#REF!</v>
      </c>
      <c r="BE93" s="3" t="e">
        <f t="shared" si="18"/>
        <v>#REF!</v>
      </c>
      <c r="BF93" s="3">
        <f t="shared" si="19"/>
        <v>2</v>
      </c>
      <c r="BG93" s="19" t="e">
        <f t="shared" si="20"/>
        <v>#REF!</v>
      </c>
      <c r="BH93" s="19" t="e">
        <f t="shared" si="21"/>
        <v>#REF!</v>
      </c>
      <c r="BI93" s="19">
        <f t="shared" si="22"/>
        <v>2</v>
      </c>
      <c r="BJ93" s="19" t="e">
        <f t="shared" si="23"/>
        <v>#REF!</v>
      </c>
      <c r="BK93" s="19" t="e">
        <f t="shared" si="24"/>
        <v>#REF!</v>
      </c>
      <c r="BL93" s="19">
        <f t="shared" si="25"/>
        <v>2</v>
      </c>
    </row>
    <row r="94" spans="1:64" ht="15.75" customHeight="1" x14ac:dyDescent="0.25">
      <c r="A94" s="14">
        <f t="shared" si="26"/>
        <v>22.222222222222221</v>
      </c>
      <c r="B94" s="14" t="e">
        <f t="shared" ref="B94:C94" si="124">SUM(#REF!/#REF!)*100</f>
        <v>#REF!</v>
      </c>
      <c r="C94" s="14" t="e">
        <f t="shared" si="124"/>
        <v>#REF!</v>
      </c>
      <c r="D94" s="14">
        <f t="shared" si="1"/>
        <v>100</v>
      </c>
      <c r="E94" s="14" t="e">
        <f t="shared" si="2"/>
        <v>#REF!</v>
      </c>
      <c r="F94" s="14" t="e">
        <f t="shared" si="3"/>
        <v>#REF!</v>
      </c>
      <c r="G94" s="14" t="e">
        <f t="shared" si="4"/>
        <v>#REF!</v>
      </c>
      <c r="H94" s="14" t="e">
        <f t="shared" si="5"/>
        <v>#REF!</v>
      </c>
      <c r="I94" s="14" t="e">
        <f t="shared" si="6"/>
        <v>#REF!</v>
      </c>
      <c r="J94" s="14" t="e">
        <f t="shared" si="7"/>
        <v>#REF!</v>
      </c>
      <c r="K94" s="3" t="s">
        <v>66</v>
      </c>
      <c r="L94" s="3" t="s">
        <v>276</v>
      </c>
      <c r="M94" s="3" t="s">
        <v>277</v>
      </c>
      <c r="N94" s="17" t="s">
        <v>83</v>
      </c>
      <c r="O94" s="18" t="s">
        <v>201</v>
      </c>
      <c r="P94" s="3" t="s">
        <v>83</v>
      </c>
      <c r="Q94" s="3" t="s">
        <v>96</v>
      </c>
      <c r="R94" s="3" t="s">
        <v>96</v>
      </c>
      <c r="S94" s="3" t="s">
        <v>96</v>
      </c>
      <c r="T94" s="3" t="s">
        <v>96</v>
      </c>
      <c r="U94" s="3" t="s">
        <v>96</v>
      </c>
      <c r="V94" s="3" t="s">
        <v>96</v>
      </c>
      <c r="W94" s="3" t="s">
        <v>96</v>
      </c>
      <c r="X94" s="3" t="s">
        <v>96</v>
      </c>
      <c r="Y94" s="3" t="s">
        <v>96</v>
      </c>
      <c r="Z94" s="3" t="s">
        <v>96</v>
      </c>
      <c r="AA94" s="3" t="s">
        <v>96</v>
      </c>
      <c r="AB94" s="3" t="s">
        <v>96</v>
      </c>
      <c r="AC94" s="3" t="s">
        <v>96</v>
      </c>
      <c r="AD94" s="3" t="s">
        <v>96</v>
      </c>
      <c r="AE94" s="3" t="s">
        <v>96</v>
      </c>
      <c r="AF94" s="3" t="s">
        <v>96</v>
      </c>
      <c r="AG94" s="3" t="s">
        <v>96</v>
      </c>
      <c r="AH94" s="3" t="s">
        <v>96</v>
      </c>
      <c r="AI94" s="3" t="s">
        <v>96</v>
      </c>
      <c r="AJ94" s="3" t="s">
        <v>96</v>
      </c>
      <c r="AK94" s="3" t="s">
        <v>96</v>
      </c>
      <c r="AL94" s="3" t="s">
        <v>96</v>
      </c>
      <c r="AM94" s="3">
        <f t="shared" si="110"/>
        <v>45</v>
      </c>
      <c r="AN94" s="3">
        <f t="shared" si="111"/>
        <v>10</v>
      </c>
      <c r="AO94" s="3">
        <f t="shared" si="101"/>
        <v>5</v>
      </c>
      <c r="AP94" s="3">
        <f t="shared" si="31"/>
        <v>1</v>
      </c>
      <c r="AR94" s="3">
        <f t="shared" si="32"/>
        <v>11</v>
      </c>
      <c r="AS94" s="3">
        <f t="shared" si="33"/>
        <v>11</v>
      </c>
      <c r="AT94" s="3">
        <f t="shared" si="34"/>
        <v>2</v>
      </c>
      <c r="AU94" s="3" t="e">
        <f t="shared" si="8"/>
        <v>#REF!</v>
      </c>
      <c r="AV94" s="3" t="e">
        <f t="shared" si="9"/>
        <v>#REF!</v>
      </c>
      <c r="AW94" s="3">
        <f t="shared" si="10"/>
        <v>2</v>
      </c>
      <c r="AX94" s="3" t="e">
        <f t="shared" si="11"/>
        <v>#REF!</v>
      </c>
      <c r="AY94" s="3" t="e">
        <f t="shared" si="12"/>
        <v>#REF!</v>
      </c>
      <c r="AZ94" s="3">
        <f t="shared" si="13"/>
        <v>2</v>
      </c>
      <c r="BA94" s="3" t="e">
        <f t="shared" si="14"/>
        <v>#REF!</v>
      </c>
      <c r="BB94" s="3" t="e">
        <f t="shared" si="15"/>
        <v>#REF!</v>
      </c>
      <c r="BC94" s="3">
        <f t="shared" si="16"/>
        <v>2</v>
      </c>
      <c r="BD94" s="3" t="e">
        <f t="shared" si="17"/>
        <v>#REF!</v>
      </c>
      <c r="BE94" s="3" t="e">
        <f t="shared" si="18"/>
        <v>#REF!</v>
      </c>
      <c r="BF94" s="3">
        <f t="shared" si="19"/>
        <v>2</v>
      </c>
      <c r="BG94" s="19" t="e">
        <f t="shared" si="20"/>
        <v>#REF!</v>
      </c>
      <c r="BH94" s="19" t="e">
        <f t="shared" si="21"/>
        <v>#REF!</v>
      </c>
      <c r="BI94" s="19">
        <f t="shared" si="22"/>
        <v>2</v>
      </c>
      <c r="BJ94" s="19" t="e">
        <f t="shared" si="23"/>
        <v>#REF!</v>
      </c>
      <c r="BK94" s="19" t="e">
        <f t="shared" si="24"/>
        <v>#REF!</v>
      </c>
      <c r="BL94" s="19">
        <f t="shared" si="25"/>
        <v>2</v>
      </c>
    </row>
    <row r="95" spans="1:64" ht="15.75" customHeight="1" x14ac:dyDescent="0.25">
      <c r="A95" s="14">
        <f t="shared" si="26"/>
        <v>20</v>
      </c>
      <c r="B95" s="14" t="e">
        <f t="shared" ref="B95:C95" si="125">SUM(#REF!/#REF!)*100</f>
        <v>#REF!</v>
      </c>
      <c r="C95" s="14" t="e">
        <f t="shared" si="125"/>
        <v>#REF!</v>
      </c>
      <c r="D95" s="14">
        <f t="shared" si="1"/>
        <v>100</v>
      </c>
      <c r="E95" s="14" t="e">
        <f t="shared" si="2"/>
        <v>#REF!</v>
      </c>
      <c r="F95" s="14" t="e">
        <f t="shared" si="3"/>
        <v>#REF!</v>
      </c>
      <c r="G95" s="14" t="e">
        <f t="shared" si="4"/>
        <v>#REF!</v>
      </c>
      <c r="H95" s="14" t="e">
        <f t="shared" si="5"/>
        <v>#REF!</v>
      </c>
      <c r="I95" s="14" t="e">
        <f t="shared" si="6"/>
        <v>#REF!</v>
      </c>
      <c r="J95" s="14" t="e">
        <f t="shared" si="7"/>
        <v>#REF!</v>
      </c>
      <c r="K95" s="3" t="s">
        <v>66</v>
      </c>
      <c r="L95" s="3" t="s">
        <v>278</v>
      </c>
      <c r="M95" s="3" t="s">
        <v>279</v>
      </c>
      <c r="N95" s="17" t="s">
        <v>243</v>
      </c>
      <c r="O95" s="18" t="s">
        <v>201</v>
      </c>
      <c r="P95" s="3" t="s">
        <v>96</v>
      </c>
      <c r="Q95" s="3" t="s">
        <v>96</v>
      </c>
      <c r="R95" s="3" t="s">
        <v>96</v>
      </c>
      <c r="S95" s="3" t="s">
        <v>96</v>
      </c>
      <c r="T95" s="3" t="s">
        <v>96</v>
      </c>
      <c r="U95" s="3" t="s">
        <v>96</v>
      </c>
      <c r="V95" s="3" t="s">
        <v>96</v>
      </c>
      <c r="W95" s="3" t="s">
        <v>96</v>
      </c>
      <c r="X95" s="3" t="s">
        <v>96</v>
      </c>
      <c r="Y95" s="3" t="s">
        <v>96</v>
      </c>
      <c r="Z95" s="3" t="s">
        <v>96</v>
      </c>
      <c r="AA95" s="3" t="s">
        <v>96</v>
      </c>
      <c r="AB95" s="3" t="s">
        <v>96</v>
      </c>
      <c r="AC95" s="3" t="s">
        <v>96</v>
      </c>
      <c r="AD95" s="3" t="s">
        <v>96</v>
      </c>
      <c r="AE95" s="3" t="s">
        <v>96</v>
      </c>
      <c r="AF95" s="3" t="s">
        <v>96</v>
      </c>
      <c r="AG95" s="3" t="s">
        <v>96</v>
      </c>
      <c r="AH95" s="3" t="s">
        <v>96</v>
      </c>
      <c r="AI95" s="3" t="s">
        <v>96</v>
      </c>
      <c r="AJ95" s="3" t="s">
        <v>96</v>
      </c>
      <c r="AK95" s="3" t="s">
        <v>96</v>
      </c>
      <c r="AL95" s="3" t="s">
        <v>96</v>
      </c>
      <c r="AM95" s="3">
        <f t="shared" si="110"/>
        <v>50</v>
      </c>
      <c r="AN95" s="3">
        <f t="shared" si="111"/>
        <v>10</v>
      </c>
      <c r="AO95" s="3">
        <f t="shared" si="101"/>
        <v>0</v>
      </c>
      <c r="AP95" s="3">
        <f t="shared" si="31"/>
        <v>1</v>
      </c>
      <c r="AR95" s="3">
        <f t="shared" si="32"/>
        <v>16</v>
      </c>
      <c r="AS95" s="3">
        <f t="shared" si="33"/>
        <v>16</v>
      </c>
      <c r="AT95" s="3">
        <f t="shared" si="34"/>
        <v>2</v>
      </c>
      <c r="AU95" s="3" t="e">
        <f t="shared" si="8"/>
        <v>#REF!</v>
      </c>
      <c r="AV95" s="3" t="e">
        <f t="shared" si="9"/>
        <v>#REF!</v>
      </c>
      <c r="AW95" s="3">
        <f t="shared" si="10"/>
        <v>2</v>
      </c>
      <c r="AX95" s="3" t="e">
        <f t="shared" si="11"/>
        <v>#REF!</v>
      </c>
      <c r="AY95" s="3" t="e">
        <f t="shared" si="12"/>
        <v>#REF!</v>
      </c>
      <c r="AZ95" s="3">
        <f t="shared" si="13"/>
        <v>2</v>
      </c>
      <c r="BA95" s="3" t="e">
        <f t="shared" si="14"/>
        <v>#REF!</v>
      </c>
      <c r="BB95" s="3" t="e">
        <f t="shared" si="15"/>
        <v>#REF!</v>
      </c>
      <c r="BC95" s="3">
        <f t="shared" si="16"/>
        <v>2</v>
      </c>
      <c r="BD95" s="3" t="e">
        <f t="shared" si="17"/>
        <v>#REF!</v>
      </c>
      <c r="BE95" s="3" t="e">
        <f t="shared" si="18"/>
        <v>#REF!</v>
      </c>
      <c r="BF95" s="3">
        <f t="shared" si="19"/>
        <v>2</v>
      </c>
      <c r="BG95" s="19" t="e">
        <f t="shared" si="20"/>
        <v>#REF!</v>
      </c>
      <c r="BH95" s="19" t="e">
        <f t="shared" si="21"/>
        <v>#REF!</v>
      </c>
      <c r="BI95" s="19">
        <f t="shared" si="22"/>
        <v>2</v>
      </c>
      <c r="BJ95" s="19" t="e">
        <f t="shared" si="23"/>
        <v>#REF!</v>
      </c>
      <c r="BK95" s="19" t="e">
        <f t="shared" si="24"/>
        <v>#REF!</v>
      </c>
      <c r="BL95" s="19">
        <f t="shared" si="25"/>
        <v>2</v>
      </c>
    </row>
    <row r="96" spans="1:64" ht="15.75" customHeight="1" x14ac:dyDescent="0.25">
      <c r="A96" s="14">
        <f t="shared" si="26"/>
        <v>24</v>
      </c>
      <c r="B96" s="14" t="e">
        <f t="shared" ref="B96:C96" si="126">SUM(#REF!/#REF!)*100</f>
        <v>#REF!</v>
      </c>
      <c r="C96" s="14" t="e">
        <f t="shared" si="126"/>
        <v>#REF!</v>
      </c>
      <c r="D96" s="14">
        <f t="shared" si="1"/>
        <v>100</v>
      </c>
      <c r="E96" s="14" t="e">
        <f t="shared" si="2"/>
        <v>#REF!</v>
      </c>
      <c r="F96" s="14"/>
      <c r="G96" s="14"/>
      <c r="H96" s="14" t="e">
        <f t="shared" si="5"/>
        <v>#REF!</v>
      </c>
      <c r="I96" s="14" t="e">
        <f t="shared" si="6"/>
        <v>#REF!</v>
      </c>
      <c r="J96" s="14" t="e">
        <f t="shared" si="7"/>
        <v>#REF!</v>
      </c>
      <c r="K96" s="3" t="s">
        <v>66</v>
      </c>
      <c r="L96" s="3" t="s">
        <v>280</v>
      </c>
      <c r="M96" s="3" t="s">
        <v>281</v>
      </c>
      <c r="N96" s="17" t="s">
        <v>269</v>
      </c>
      <c r="O96" s="18" t="s">
        <v>201</v>
      </c>
      <c r="P96" s="3" t="s">
        <v>96</v>
      </c>
      <c r="Q96" s="3" t="s">
        <v>96</v>
      </c>
      <c r="R96" s="3" t="s">
        <v>96</v>
      </c>
      <c r="S96" s="3" t="s">
        <v>96</v>
      </c>
      <c r="T96" s="3" t="s">
        <v>96</v>
      </c>
      <c r="U96" s="3" t="s">
        <v>96</v>
      </c>
      <c r="V96" s="3" t="s">
        <v>96</v>
      </c>
      <c r="W96" s="3" t="s">
        <v>96</v>
      </c>
      <c r="X96" s="3" t="s">
        <v>96</v>
      </c>
      <c r="Y96" s="3" t="s">
        <v>96</v>
      </c>
      <c r="Z96" s="3" t="s">
        <v>96</v>
      </c>
      <c r="AA96" s="3" t="s">
        <v>96</v>
      </c>
      <c r="AB96" s="3" t="s">
        <v>96</v>
      </c>
      <c r="AC96" s="3" t="s">
        <v>96</v>
      </c>
      <c r="AD96" s="3" t="s">
        <v>96</v>
      </c>
      <c r="AE96" s="3" t="s">
        <v>96</v>
      </c>
      <c r="AF96" s="3" t="s">
        <v>71</v>
      </c>
      <c r="AG96" s="3" t="s">
        <v>96</v>
      </c>
      <c r="AH96" s="3" t="s">
        <v>96</v>
      </c>
      <c r="AI96" s="3" t="s">
        <v>71</v>
      </c>
      <c r="AJ96" s="3" t="s">
        <v>96</v>
      </c>
      <c r="AK96" s="3" t="s">
        <v>96</v>
      </c>
      <c r="AL96" s="3" t="s">
        <v>96</v>
      </c>
      <c r="AM96" s="3">
        <f t="shared" si="110"/>
        <v>50</v>
      </c>
      <c r="AN96" s="3">
        <f t="shared" si="111"/>
        <v>12</v>
      </c>
      <c r="AO96" s="3">
        <f t="shared" si="101"/>
        <v>0</v>
      </c>
      <c r="AP96" s="3">
        <f t="shared" si="31"/>
        <v>1</v>
      </c>
      <c r="AR96" s="3">
        <f t="shared" si="32"/>
        <v>16</v>
      </c>
      <c r="AS96" s="3">
        <f t="shared" si="33"/>
        <v>16</v>
      </c>
      <c r="AT96" s="3">
        <f t="shared" si="34"/>
        <v>2</v>
      </c>
      <c r="AU96" s="3" t="e">
        <f t="shared" si="8"/>
        <v>#REF!</v>
      </c>
      <c r="AV96" s="3" t="e">
        <f t="shared" si="9"/>
        <v>#REF!</v>
      </c>
      <c r="AW96" s="3">
        <f t="shared" si="10"/>
        <v>2</v>
      </c>
      <c r="AX96" s="3" t="e">
        <f t="shared" si="11"/>
        <v>#REF!</v>
      </c>
      <c r="AY96" s="3" t="e">
        <f t="shared" si="12"/>
        <v>#REF!</v>
      </c>
      <c r="AZ96" s="3">
        <f t="shared" si="13"/>
        <v>2</v>
      </c>
      <c r="BA96" s="3" t="e">
        <f t="shared" si="14"/>
        <v>#REF!</v>
      </c>
      <c r="BB96" s="3" t="e">
        <f t="shared" si="15"/>
        <v>#REF!</v>
      </c>
      <c r="BC96" s="3">
        <f t="shared" si="16"/>
        <v>2</v>
      </c>
      <c r="BD96" s="3" t="e">
        <f t="shared" si="17"/>
        <v>#REF!</v>
      </c>
      <c r="BE96" s="3" t="e">
        <f t="shared" si="18"/>
        <v>#REF!</v>
      </c>
      <c r="BF96" s="3">
        <f t="shared" si="19"/>
        <v>2</v>
      </c>
      <c r="BG96" s="19" t="e">
        <f t="shared" si="20"/>
        <v>#REF!</v>
      </c>
      <c r="BH96" s="19" t="e">
        <f t="shared" si="21"/>
        <v>#REF!</v>
      </c>
      <c r="BI96" s="19">
        <f t="shared" si="22"/>
        <v>2</v>
      </c>
      <c r="BJ96" s="19" t="e">
        <f t="shared" si="23"/>
        <v>#REF!</v>
      </c>
      <c r="BK96" s="19" t="e">
        <f t="shared" si="24"/>
        <v>#REF!</v>
      </c>
      <c r="BL96" s="19">
        <f t="shared" si="25"/>
        <v>2</v>
      </c>
    </row>
    <row r="97" spans="1:64" ht="15.75" customHeight="1" x14ac:dyDescent="0.25">
      <c r="A97" s="14">
        <f t="shared" si="26"/>
        <v>20</v>
      </c>
      <c r="B97" s="14" t="e">
        <f t="shared" ref="B97:C97" si="127">SUM(#REF!/#REF!)*100</f>
        <v>#REF!</v>
      </c>
      <c r="C97" s="14" t="e">
        <f t="shared" si="127"/>
        <v>#REF!</v>
      </c>
      <c r="D97" s="14">
        <f t="shared" si="1"/>
        <v>100</v>
      </c>
      <c r="E97" s="14" t="e">
        <f t="shared" si="2"/>
        <v>#REF!</v>
      </c>
      <c r="F97" s="14" t="e">
        <f t="shared" ref="F97:F107" si="128">SUM(AY97/AX97)*100</f>
        <v>#REF!</v>
      </c>
      <c r="G97" s="14" t="e">
        <f t="shared" ref="G97:G107" si="129">SUM(BB97/BA97)*100</f>
        <v>#REF!</v>
      </c>
      <c r="H97" s="14" t="e">
        <f t="shared" si="5"/>
        <v>#REF!</v>
      </c>
      <c r="I97" s="14" t="e">
        <f t="shared" si="6"/>
        <v>#REF!</v>
      </c>
      <c r="J97" s="14" t="e">
        <f t="shared" si="7"/>
        <v>#REF!</v>
      </c>
      <c r="K97" s="3" t="s">
        <v>66</v>
      </c>
      <c r="L97" s="3" t="s">
        <v>282</v>
      </c>
      <c r="M97" s="3" t="s">
        <v>283</v>
      </c>
      <c r="N97" s="17" t="s">
        <v>232</v>
      </c>
      <c r="O97" s="18" t="s">
        <v>201</v>
      </c>
      <c r="P97" s="3" t="s">
        <v>96</v>
      </c>
      <c r="Q97" s="3" t="s">
        <v>96</v>
      </c>
      <c r="R97" s="3" t="s">
        <v>96</v>
      </c>
      <c r="S97" s="3" t="s">
        <v>96</v>
      </c>
      <c r="T97" s="3" t="s">
        <v>96</v>
      </c>
      <c r="U97" s="3" t="s">
        <v>96</v>
      </c>
      <c r="V97" s="3" t="s">
        <v>96</v>
      </c>
      <c r="W97" s="3" t="s">
        <v>96</v>
      </c>
      <c r="X97" s="3" t="s">
        <v>96</v>
      </c>
      <c r="Y97" s="3" t="s">
        <v>96</v>
      </c>
      <c r="Z97" s="3" t="s">
        <v>96</v>
      </c>
      <c r="AA97" s="3" t="s">
        <v>96</v>
      </c>
      <c r="AB97" s="3" t="s">
        <v>96</v>
      </c>
      <c r="AC97" s="3" t="s">
        <v>96</v>
      </c>
      <c r="AD97" s="3" t="s">
        <v>96</v>
      </c>
      <c r="AE97" s="3" t="s">
        <v>96</v>
      </c>
      <c r="AF97" s="3" t="s">
        <v>96</v>
      </c>
      <c r="AG97" s="3" t="s">
        <v>96</v>
      </c>
      <c r="AH97" s="3" t="s">
        <v>96</v>
      </c>
      <c r="AI97" s="3" t="s">
        <v>96</v>
      </c>
      <c r="AJ97" s="3" t="s">
        <v>96</v>
      </c>
      <c r="AK97" s="3" t="s">
        <v>96</v>
      </c>
      <c r="AL97" s="3" t="s">
        <v>96</v>
      </c>
      <c r="AM97" s="3">
        <f t="shared" si="110"/>
        <v>50</v>
      </c>
      <c r="AN97" s="3">
        <f t="shared" si="111"/>
        <v>10</v>
      </c>
      <c r="AO97" s="3">
        <f t="shared" si="101"/>
        <v>0</v>
      </c>
      <c r="AP97" s="3">
        <f t="shared" si="31"/>
        <v>1</v>
      </c>
      <c r="AR97" s="3">
        <f t="shared" si="32"/>
        <v>16</v>
      </c>
      <c r="AS97" s="3">
        <f t="shared" si="33"/>
        <v>16</v>
      </c>
      <c r="AT97" s="3">
        <f t="shared" si="34"/>
        <v>2</v>
      </c>
      <c r="AU97" s="3" t="e">
        <f t="shared" si="8"/>
        <v>#REF!</v>
      </c>
      <c r="AV97" s="3" t="e">
        <f t="shared" si="9"/>
        <v>#REF!</v>
      </c>
      <c r="AW97" s="3">
        <f t="shared" si="10"/>
        <v>2</v>
      </c>
      <c r="AX97" s="3" t="e">
        <f t="shared" si="11"/>
        <v>#REF!</v>
      </c>
      <c r="AY97" s="3" t="e">
        <f t="shared" si="12"/>
        <v>#REF!</v>
      </c>
      <c r="AZ97" s="3">
        <f t="shared" si="13"/>
        <v>2</v>
      </c>
      <c r="BA97" s="3" t="e">
        <f t="shared" si="14"/>
        <v>#REF!</v>
      </c>
      <c r="BB97" s="3" t="e">
        <f t="shared" si="15"/>
        <v>#REF!</v>
      </c>
      <c r="BC97" s="3">
        <f t="shared" si="16"/>
        <v>2</v>
      </c>
      <c r="BD97" s="3" t="e">
        <f t="shared" si="17"/>
        <v>#REF!</v>
      </c>
      <c r="BE97" s="3" t="e">
        <f t="shared" si="18"/>
        <v>#REF!</v>
      </c>
      <c r="BF97" s="3">
        <f t="shared" si="19"/>
        <v>2</v>
      </c>
      <c r="BG97" s="19" t="e">
        <f t="shared" si="20"/>
        <v>#REF!</v>
      </c>
      <c r="BH97" s="19" t="e">
        <f t="shared" si="21"/>
        <v>#REF!</v>
      </c>
      <c r="BI97" s="19">
        <f t="shared" si="22"/>
        <v>2</v>
      </c>
      <c r="BJ97" s="19" t="e">
        <f t="shared" si="23"/>
        <v>#REF!</v>
      </c>
      <c r="BK97" s="19" t="e">
        <f t="shared" si="24"/>
        <v>#REF!</v>
      </c>
      <c r="BL97" s="19">
        <f t="shared" si="25"/>
        <v>2</v>
      </c>
    </row>
    <row r="98" spans="1:64" ht="15.75" customHeight="1" x14ac:dyDescent="0.25">
      <c r="A98" s="14">
        <f t="shared" si="26"/>
        <v>22</v>
      </c>
      <c r="B98" s="14" t="e">
        <f t="shared" ref="B98:C98" si="130">SUM(#REF!/#REF!)*100</f>
        <v>#REF!</v>
      </c>
      <c r="C98" s="14" t="e">
        <f t="shared" si="130"/>
        <v>#REF!</v>
      </c>
      <c r="D98" s="14">
        <f t="shared" si="1"/>
        <v>100</v>
      </c>
      <c r="E98" s="14" t="e">
        <f t="shared" si="2"/>
        <v>#REF!</v>
      </c>
      <c r="F98" s="14" t="e">
        <f t="shared" si="128"/>
        <v>#REF!</v>
      </c>
      <c r="G98" s="14" t="e">
        <f t="shared" si="129"/>
        <v>#REF!</v>
      </c>
      <c r="H98" s="14" t="e">
        <f t="shared" si="5"/>
        <v>#REF!</v>
      </c>
      <c r="I98" s="14" t="e">
        <f t="shared" si="6"/>
        <v>#REF!</v>
      </c>
      <c r="J98" s="14" t="e">
        <f t="shared" si="7"/>
        <v>#REF!</v>
      </c>
      <c r="K98" s="3" t="s">
        <v>66</v>
      </c>
      <c r="L98" s="3" t="s">
        <v>284</v>
      </c>
      <c r="M98" s="3" t="s">
        <v>285</v>
      </c>
      <c r="N98" s="17" t="s">
        <v>235</v>
      </c>
      <c r="O98" s="18" t="s">
        <v>201</v>
      </c>
      <c r="P98" s="3" t="s">
        <v>96</v>
      </c>
      <c r="Q98" s="3" t="s">
        <v>96</v>
      </c>
      <c r="R98" s="3" t="s">
        <v>96</v>
      </c>
      <c r="S98" s="3" t="s">
        <v>96</v>
      </c>
      <c r="T98" s="3" t="s">
        <v>96</v>
      </c>
      <c r="U98" s="3" t="s">
        <v>96</v>
      </c>
      <c r="V98" s="3" t="s">
        <v>96</v>
      </c>
      <c r="W98" s="3" t="s">
        <v>96</v>
      </c>
      <c r="X98" s="3" t="s">
        <v>96</v>
      </c>
      <c r="Y98" s="3" t="s">
        <v>96</v>
      </c>
      <c r="Z98" s="3" t="s">
        <v>96</v>
      </c>
      <c r="AA98" s="3" t="s">
        <v>96</v>
      </c>
      <c r="AB98" s="3" t="s">
        <v>96</v>
      </c>
      <c r="AC98" s="3" t="s">
        <v>96</v>
      </c>
      <c r="AD98" s="3" t="s">
        <v>96</v>
      </c>
      <c r="AE98" s="3" t="s">
        <v>96</v>
      </c>
      <c r="AF98" s="3" t="s">
        <v>71</v>
      </c>
      <c r="AG98" s="3" t="s">
        <v>96</v>
      </c>
      <c r="AH98" s="3" t="s">
        <v>96</v>
      </c>
      <c r="AI98" s="3" t="s">
        <v>96</v>
      </c>
      <c r="AJ98" s="3" t="s">
        <v>96</v>
      </c>
      <c r="AK98" s="3" t="s">
        <v>96</v>
      </c>
      <c r="AL98" s="3" t="s">
        <v>96</v>
      </c>
      <c r="AM98" s="3">
        <f t="shared" si="110"/>
        <v>50</v>
      </c>
      <c r="AN98" s="3">
        <f t="shared" si="111"/>
        <v>11</v>
      </c>
      <c r="AO98" s="3">
        <f t="shared" si="101"/>
        <v>0</v>
      </c>
      <c r="AP98" s="3">
        <f t="shared" si="31"/>
        <v>1</v>
      </c>
      <c r="AR98" s="3">
        <f t="shared" si="32"/>
        <v>16</v>
      </c>
      <c r="AS98" s="3">
        <f t="shared" si="33"/>
        <v>16</v>
      </c>
      <c r="AT98" s="3">
        <f t="shared" si="34"/>
        <v>2</v>
      </c>
      <c r="AU98" s="3" t="e">
        <f t="shared" si="8"/>
        <v>#REF!</v>
      </c>
      <c r="AV98" s="3" t="e">
        <f t="shared" si="9"/>
        <v>#REF!</v>
      </c>
      <c r="AW98" s="3">
        <f t="shared" si="10"/>
        <v>2</v>
      </c>
      <c r="AX98" s="3" t="e">
        <f t="shared" si="11"/>
        <v>#REF!</v>
      </c>
      <c r="AY98" s="3" t="e">
        <f t="shared" si="12"/>
        <v>#REF!</v>
      </c>
      <c r="AZ98" s="3">
        <f t="shared" si="13"/>
        <v>2</v>
      </c>
      <c r="BA98" s="3" t="e">
        <f t="shared" si="14"/>
        <v>#REF!</v>
      </c>
      <c r="BB98" s="3" t="e">
        <f t="shared" si="15"/>
        <v>#REF!</v>
      </c>
      <c r="BC98" s="3">
        <f t="shared" si="16"/>
        <v>2</v>
      </c>
      <c r="BD98" s="3" t="e">
        <f t="shared" si="17"/>
        <v>#REF!</v>
      </c>
      <c r="BE98" s="3" t="e">
        <f t="shared" si="18"/>
        <v>#REF!</v>
      </c>
      <c r="BF98" s="3">
        <f t="shared" si="19"/>
        <v>2</v>
      </c>
      <c r="BG98" s="19" t="e">
        <f t="shared" si="20"/>
        <v>#REF!</v>
      </c>
      <c r="BH98" s="19" t="e">
        <f t="shared" si="21"/>
        <v>#REF!</v>
      </c>
      <c r="BI98" s="19">
        <f t="shared" si="22"/>
        <v>2</v>
      </c>
      <c r="BJ98" s="19" t="e">
        <f t="shared" si="23"/>
        <v>#REF!</v>
      </c>
      <c r="BK98" s="19" t="e">
        <f t="shared" si="24"/>
        <v>#REF!</v>
      </c>
      <c r="BL98" s="19">
        <f t="shared" si="25"/>
        <v>2</v>
      </c>
    </row>
    <row r="99" spans="1:64" ht="15.75" customHeight="1" x14ac:dyDescent="0.25">
      <c r="A99" s="14">
        <f t="shared" si="26"/>
        <v>20</v>
      </c>
      <c r="B99" s="14" t="e">
        <f t="shared" ref="B99:C99" si="131">SUM(#REF!/#REF!)*100</f>
        <v>#REF!</v>
      </c>
      <c r="C99" s="14" t="e">
        <f t="shared" si="131"/>
        <v>#REF!</v>
      </c>
      <c r="D99" s="14">
        <f t="shared" si="1"/>
        <v>100</v>
      </c>
      <c r="E99" s="14" t="e">
        <f t="shared" si="2"/>
        <v>#REF!</v>
      </c>
      <c r="F99" s="14" t="e">
        <f t="shared" si="128"/>
        <v>#REF!</v>
      </c>
      <c r="G99" s="14" t="e">
        <f t="shared" si="129"/>
        <v>#REF!</v>
      </c>
      <c r="H99" s="14" t="e">
        <f t="shared" si="5"/>
        <v>#REF!</v>
      </c>
      <c r="I99" s="14" t="e">
        <f t="shared" si="6"/>
        <v>#REF!</v>
      </c>
      <c r="J99" s="14" t="e">
        <f t="shared" si="7"/>
        <v>#REF!</v>
      </c>
      <c r="K99" s="3" t="s">
        <v>66</v>
      </c>
      <c r="L99" s="3" t="s">
        <v>286</v>
      </c>
      <c r="M99" s="3" t="s">
        <v>287</v>
      </c>
      <c r="N99" s="17" t="s">
        <v>252</v>
      </c>
      <c r="O99" s="18" t="s">
        <v>201</v>
      </c>
      <c r="P99" s="3" t="s">
        <v>96</v>
      </c>
      <c r="Q99" s="3" t="s">
        <v>96</v>
      </c>
      <c r="R99" s="3" t="s">
        <v>96</v>
      </c>
      <c r="S99" s="3" t="s">
        <v>96</v>
      </c>
      <c r="T99" s="3" t="s">
        <v>96</v>
      </c>
      <c r="U99" s="3" t="s">
        <v>96</v>
      </c>
      <c r="V99" s="3" t="s">
        <v>96</v>
      </c>
      <c r="W99" s="3" t="s">
        <v>96</v>
      </c>
      <c r="X99" s="3" t="s">
        <v>96</v>
      </c>
      <c r="Y99" s="3" t="s">
        <v>96</v>
      </c>
      <c r="Z99" s="3" t="s">
        <v>96</v>
      </c>
      <c r="AA99" s="3" t="s">
        <v>96</v>
      </c>
      <c r="AB99" s="3" t="s">
        <v>96</v>
      </c>
      <c r="AC99" s="3" t="s">
        <v>96</v>
      </c>
      <c r="AD99" s="3" t="s">
        <v>96</v>
      </c>
      <c r="AE99" s="3" t="s">
        <v>96</v>
      </c>
      <c r="AF99" s="3" t="s">
        <v>96</v>
      </c>
      <c r="AG99" s="3" t="s">
        <v>96</v>
      </c>
      <c r="AH99" s="3" t="s">
        <v>96</v>
      </c>
      <c r="AI99" s="3" t="s">
        <v>96</v>
      </c>
      <c r="AJ99" s="3" t="s">
        <v>96</v>
      </c>
      <c r="AK99" s="3" t="s">
        <v>96</v>
      </c>
      <c r="AL99" s="3" t="s">
        <v>96</v>
      </c>
      <c r="AM99" s="3">
        <f t="shared" si="110"/>
        <v>50</v>
      </c>
      <c r="AN99" s="3">
        <f t="shared" si="111"/>
        <v>10</v>
      </c>
      <c r="AO99" s="3">
        <f t="shared" si="101"/>
        <v>0</v>
      </c>
      <c r="AP99" s="3">
        <f t="shared" si="31"/>
        <v>1</v>
      </c>
      <c r="AR99" s="3">
        <f t="shared" si="32"/>
        <v>16</v>
      </c>
      <c r="AS99" s="3">
        <f t="shared" si="33"/>
        <v>16</v>
      </c>
      <c r="AT99" s="3">
        <f t="shared" si="34"/>
        <v>2</v>
      </c>
      <c r="AU99" s="3" t="e">
        <f t="shared" si="8"/>
        <v>#REF!</v>
      </c>
      <c r="AV99" s="3" t="e">
        <f t="shared" si="9"/>
        <v>#REF!</v>
      </c>
      <c r="AW99" s="3">
        <f t="shared" si="10"/>
        <v>2</v>
      </c>
      <c r="AX99" s="3" t="e">
        <f t="shared" si="11"/>
        <v>#REF!</v>
      </c>
      <c r="AY99" s="3" t="e">
        <f t="shared" si="12"/>
        <v>#REF!</v>
      </c>
      <c r="AZ99" s="3">
        <f t="shared" si="13"/>
        <v>2</v>
      </c>
      <c r="BA99" s="3" t="e">
        <f t="shared" si="14"/>
        <v>#REF!</v>
      </c>
      <c r="BB99" s="3" t="e">
        <f t="shared" si="15"/>
        <v>#REF!</v>
      </c>
      <c r="BC99" s="3">
        <f t="shared" si="16"/>
        <v>2</v>
      </c>
      <c r="BD99" s="3" t="e">
        <f t="shared" si="17"/>
        <v>#REF!</v>
      </c>
      <c r="BE99" s="3" t="e">
        <f t="shared" si="18"/>
        <v>#REF!</v>
      </c>
      <c r="BF99" s="3">
        <f t="shared" si="19"/>
        <v>2</v>
      </c>
      <c r="BG99" s="19" t="e">
        <f t="shared" si="20"/>
        <v>#REF!</v>
      </c>
      <c r="BH99" s="19" t="e">
        <f t="shared" si="21"/>
        <v>#REF!</v>
      </c>
      <c r="BI99" s="19">
        <f t="shared" si="22"/>
        <v>2</v>
      </c>
      <c r="BJ99" s="19" t="e">
        <f t="shared" si="23"/>
        <v>#REF!</v>
      </c>
      <c r="BK99" s="19" t="e">
        <f t="shared" si="24"/>
        <v>#REF!</v>
      </c>
      <c r="BL99" s="19">
        <f t="shared" si="25"/>
        <v>2</v>
      </c>
    </row>
    <row r="100" spans="1:64" ht="15.75" customHeight="1" x14ac:dyDescent="0.25">
      <c r="A100" s="14">
        <f t="shared" si="26"/>
        <v>22.222222222222221</v>
      </c>
      <c r="B100" s="14" t="e">
        <f t="shared" ref="B100:C100" si="132">SUM(#REF!/#REF!)*100</f>
        <v>#REF!</v>
      </c>
      <c r="C100" s="14" t="e">
        <f t="shared" si="132"/>
        <v>#REF!</v>
      </c>
      <c r="D100" s="14">
        <f t="shared" si="1"/>
        <v>100</v>
      </c>
      <c r="E100" s="14" t="e">
        <f t="shared" si="2"/>
        <v>#REF!</v>
      </c>
      <c r="F100" s="14" t="e">
        <f t="shared" si="128"/>
        <v>#REF!</v>
      </c>
      <c r="G100" s="14" t="e">
        <f t="shared" si="129"/>
        <v>#REF!</v>
      </c>
      <c r="H100" s="14" t="e">
        <f t="shared" si="5"/>
        <v>#REF!</v>
      </c>
      <c r="I100" s="14" t="e">
        <f t="shared" si="6"/>
        <v>#REF!</v>
      </c>
      <c r="J100" s="14" t="e">
        <f t="shared" si="7"/>
        <v>#REF!</v>
      </c>
      <c r="K100" s="3" t="s">
        <v>66</v>
      </c>
      <c r="L100" s="3" t="s">
        <v>288</v>
      </c>
      <c r="M100" s="3" t="s">
        <v>289</v>
      </c>
      <c r="N100" s="17" t="s">
        <v>272</v>
      </c>
      <c r="O100" s="18" t="s">
        <v>201</v>
      </c>
      <c r="P100" s="3" t="s">
        <v>83</v>
      </c>
      <c r="Q100" s="3" t="s">
        <v>96</v>
      </c>
      <c r="R100" s="3" t="s">
        <v>96</v>
      </c>
      <c r="S100" s="3" t="s">
        <v>96</v>
      </c>
      <c r="T100" s="3" t="s">
        <v>96</v>
      </c>
      <c r="U100" s="3" t="s">
        <v>96</v>
      </c>
      <c r="V100" s="3" t="s">
        <v>96</v>
      </c>
      <c r="W100" s="3" t="s">
        <v>96</v>
      </c>
      <c r="X100" s="3" t="s">
        <v>96</v>
      </c>
      <c r="Y100" s="3" t="s">
        <v>96</v>
      </c>
      <c r="Z100" s="3" t="s">
        <v>96</v>
      </c>
      <c r="AA100" s="3" t="s">
        <v>96</v>
      </c>
      <c r="AB100" s="3" t="s">
        <v>96</v>
      </c>
      <c r="AC100" s="3" t="s">
        <v>96</v>
      </c>
      <c r="AD100" s="3" t="s">
        <v>96</v>
      </c>
      <c r="AE100" s="3" t="s">
        <v>96</v>
      </c>
      <c r="AF100" s="3" t="s">
        <v>96</v>
      </c>
      <c r="AG100" s="3" t="s">
        <v>96</v>
      </c>
      <c r="AH100" s="3" t="s">
        <v>96</v>
      </c>
      <c r="AI100" s="3" t="s">
        <v>96</v>
      </c>
      <c r="AJ100" s="3" t="s">
        <v>96</v>
      </c>
      <c r="AK100" s="3" t="s">
        <v>96</v>
      </c>
      <c r="AL100" s="3" t="s">
        <v>96</v>
      </c>
      <c r="AM100" s="3">
        <f t="shared" si="110"/>
        <v>45</v>
      </c>
      <c r="AN100" s="3">
        <f t="shared" si="111"/>
        <v>10</v>
      </c>
      <c r="AO100" s="3">
        <f t="shared" si="101"/>
        <v>5</v>
      </c>
      <c r="AP100" s="3">
        <f t="shared" si="31"/>
        <v>1</v>
      </c>
      <c r="AR100" s="3">
        <f t="shared" si="32"/>
        <v>11</v>
      </c>
      <c r="AS100" s="3">
        <f t="shared" si="33"/>
        <v>11</v>
      </c>
      <c r="AT100" s="3">
        <f t="shared" si="34"/>
        <v>2</v>
      </c>
      <c r="AU100" s="3" t="e">
        <f t="shared" si="8"/>
        <v>#REF!</v>
      </c>
      <c r="AV100" s="3" t="e">
        <f t="shared" si="9"/>
        <v>#REF!</v>
      </c>
      <c r="AW100" s="3">
        <f t="shared" si="10"/>
        <v>2</v>
      </c>
      <c r="AX100" s="3" t="e">
        <f t="shared" si="11"/>
        <v>#REF!</v>
      </c>
      <c r="AY100" s="3" t="e">
        <f t="shared" si="12"/>
        <v>#REF!</v>
      </c>
      <c r="AZ100" s="3">
        <f t="shared" si="13"/>
        <v>2</v>
      </c>
      <c r="BA100" s="3" t="e">
        <f t="shared" si="14"/>
        <v>#REF!</v>
      </c>
      <c r="BB100" s="3" t="e">
        <f t="shared" si="15"/>
        <v>#REF!</v>
      </c>
      <c r="BC100" s="3">
        <f t="shared" si="16"/>
        <v>2</v>
      </c>
      <c r="BD100" s="3" t="e">
        <f t="shared" si="17"/>
        <v>#REF!</v>
      </c>
      <c r="BE100" s="3" t="e">
        <f t="shared" si="18"/>
        <v>#REF!</v>
      </c>
      <c r="BF100" s="3">
        <f t="shared" si="19"/>
        <v>2</v>
      </c>
      <c r="BG100" s="19" t="e">
        <f t="shared" si="20"/>
        <v>#REF!</v>
      </c>
      <c r="BH100" s="19" t="e">
        <f t="shared" si="21"/>
        <v>#REF!</v>
      </c>
      <c r="BI100" s="19">
        <f t="shared" si="22"/>
        <v>2</v>
      </c>
      <c r="BJ100" s="19" t="e">
        <f t="shared" si="23"/>
        <v>#REF!</v>
      </c>
      <c r="BK100" s="19" t="e">
        <f t="shared" si="24"/>
        <v>#REF!</v>
      </c>
      <c r="BL100" s="19">
        <f t="shared" si="25"/>
        <v>2</v>
      </c>
    </row>
    <row r="101" spans="1:64" ht="15.75" customHeight="1" x14ac:dyDescent="0.25">
      <c r="A101" s="14">
        <f t="shared" si="26"/>
        <v>21.739130434782609</v>
      </c>
      <c r="B101" s="14" t="e">
        <f t="shared" ref="B101:C101" si="133">SUM(#REF!/#REF!)*100</f>
        <v>#REF!</v>
      </c>
      <c r="C101" s="14" t="e">
        <f t="shared" si="133"/>
        <v>#REF!</v>
      </c>
      <c r="D101" s="14">
        <f t="shared" si="1"/>
        <v>100</v>
      </c>
      <c r="E101" s="14" t="e">
        <f t="shared" si="2"/>
        <v>#REF!</v>
      </c>
      <c r="F101" s="14" t="e">
        <f t="shared" si="128"/>
        <v>#REF!</v>
      </c>
      <c r="G101" s="14" t="e">
        <f t="shared" si="129"/>
        <v>#REF!</v>
      </c>
      <c r="H101" s="14" t="e">
        <f t="shared" si="5"/>
        <v>#REF!</v>
      </c>
      <c r="I101" s="14" t="e">
        <f t="shared" si="6"/>
        <v>#REF!</v>
      </c>
      <c r="J101" s="14" t="e">
        <f t="shared" si="7"/>
        <v>#REF!</v>
      </c>
      <c r="K101" s="3" t="s">
        <v>66</v>
      </c>
      <c r="L101" s="3" t="s">
        <v>290</v>
      </c>
      <c r="M101" s="3" t="s">
        <v>291</v>
      </c>
      <c r="N101" s="17" t="s">
        <v>200</v>
      </c>
      <c r="O101" s="18" t="s">
        <v>201</v>
      </c>
      <c r="P101" s="3" t="s">
        <v>96</v>
      </c>
      <c r="Q101" s="3" t="s">
        <v>96</v>
      </c>
      <c r="R101" s="3" t="s">
        <v>96</v>
      </c>
      <c r="S101" s="3" t="s">
        <v>96</v>
      </c>
      <c r="T101" s="3" t="s">
        <v>96</v>
      </c>
      <c r="U101" s="3" t="s">
        <v>96</v>
      </c>
      <c r="V101" s="3" t="s">
        <v>96</v>
      </c>
      <c r="W101" s="3" t="s">
        <v>96</v>
      </c>
      <c r="X101" s="3" t="s">
        <v>96</v>
      </c>
      <c r="Y101" s="3" t="s">
        <v>96</v>
      </c>
      <c r="Z101" s="3" t="s">
        <v>96</v>
      </c>
      <c r="AA101" s="3" t="s">
        <v>96</v>
      </c>
      <c r="AB101" s="3" t="s">
        <v>83</v>
      </c>
      <c r="AC101" s="3" t="s">
        <v>83</v>
      </c>
      <c r="AD101" s="3" t="s">
        <v>83</v>
      </c>
      <c r="AE101" s="3" t="s">
        <v>96</v>
      </c>
      <c r="AF101" s="3" t="s">
        <v>96</v>
      </c>
      <c r="AG101" s="3" t="s">
        <v>83</v>
      </c>
      <c r="AH101" s="3" t="s">
        <v>96</v>
      </c>
      <c r="AI101" s="3" t="s">
        <v>96</v>
      </c>
      <c r="AJ101" s="3" t="s">
        <v>96</v>
      </c>
      <c r="AK101" s="3" t="s">
        <v>96</v>
      </c>
      <c r="AL101" s="3" t="s">
        <v>96</v>
      </c>
      <c r="AM101" s="3">
        <f t="shared" si="110"/>
        <v>46</v>
      </c>
      <c r="AN101" s="3">
        <f t="shared" si="111"/>
        <v>10</v>
      </c>
      <c r="AO101" s="3">
        <f t="shared" si="101"/>
        <v>4</v>
      </c>
      <c r="AP101" s="3">
        <f t="shared" si="31"/>
        <v>1</v>
      </c>
      <c r="AR101" s="3">
        <f t="shared" si="32"/>
        <v>13</v>
      </c>
      <c r="AS101" s="3">
        <f t="shared" si="33"/>
        <v>13</v>
      </c>
      <c r="AT101" s="3">
        <f t="shared" si="34"/>
        <v>2</v>
      </c>
      <c r="AU101" s="3" t="e">
        <f t="shared" si="8"/>
        <v>#REF!</v>
      </c>
      <c r="AV101" s="3" t="e">
        <f t="shared" si="9"/>
        <v>#REF!</v>
      </c>
      <c r="AW101" s="3">
        <f t="shared" si="10"/>
        <v>2</v>
      </c>
      <c r="AX101" s="3" t="e">
        <f t="shared" si="11"/>
        <v>#REF!</v>
      </c>
      <c r="AY101" s="3" t="e">
        <f t="shared" si="12"/>
        <v>#REF!</v>
      </c>
      <c r="AZ101" s="3">
        <f t="shared" si="13"/>
        <v>2</v>
      </c>
      <c r="BA101" s="3" t="e">
        <f t="shared" si="14"/>
        <v>#REF!</v>
      </c>
      <c r="BB101" s="3" t="e">
        <f t="shared" si="15"/>
        <v>#REF!</v>
      </c>
      <c r="BC101" s="3">
        <f t="shared" si="16"/>
        <v>2</v>
      </c>
      <c r="BD101" s="3" t="e">
        <f t="shared" si="17"/>
        <v>#REF!</v>
      </c>
      <c r="BE101" s="3" t="e">
        <f t="shared" si="18"/>
        <v>#REF!</v>
      </c>
      <c r="BF101" s="3">
        <f t="shared" si="19"/>
        <v>2</v>
      </c>
      <c r="BG101" s="19" t="e">
        <f t="shared" si="20"/>
        <v>#REF!</v>
      </c>
      <c r="BH101" s="19" t="e">
        <f t="shared" si="21"/>
        <v>#REF!</v>
      </c>
      <c r="BI101" s="19">
        <f t="shared" si="22"/>
        <v>2</v>
      </c>
      <c r="BJ101" s="19" t="e">
        <f t="shared" si="23"/>
        <v>#REF!</v>
      </c>
      <c r="BK101" s="19" t="e">
        <f t="shared" si="24"/>
        <v>#REF!</v>
      </c>
      <c r="BL101" s="19">
        <f t="shared" si="25"/>
        <v>2</v>
      </c>
    </row>
    <row r="102" spans="1:64" ht="15.75" customHeight="1" x14ac:dyDescent="0.25">
      <c r="A102" s="14">
        <f t="shared" si="26"/>
        <v>20.408163265306122</v>
      </c>
      <c r="B102" s="14" t="e">
        <f t="shared" ref="B102:C102" si="134">SUM(#REF!/#REF!)*100</f>
        <v>#REF!</v>
      </c>
      <c r="C102" s="14" t="e">
        <f t="shared" si="134"/>
        <v>#REF!</v>
      </c>
      <c r="D102" s="14">
        <f t="shared" si="1"/>
        <v>100</v>
      </c>
      <c r="E102" s="14" t="e">
        <f t="shared" si="2"/>
        <v>#REF!</v>
      </c>
      <c r="F102" s="14" t="e">
        <f t="shared" si="128"/>
        <v>#REF!</v>
      </c>
      <c r="G102" s="14" t="e">
        <f t="shared" si="129"/>
        <v>#REF!</v>
      </c>
      <c r="H102" s="14" t="e">
        <f t="shared" si="5"/>
        <v>#REF!</v>
      </c>
      <c r="I102" s="14" t="e">
        <f t="shared" si="6"/>
        <v>#REF!</v>
      </c>
      <c r="J102" s="14" t="e">
        <f t="shared" si="7"/>
        <v>#REF!</v>
      </c>
      <c r="K102" s="3" t="s">
        <v>66</v>
      </c>
      <c r="L102" s="3" t="s">
        <v>292</v>
      </c>
      <c r="M102" s="3" t="s">
        <v>293</v>
      </c>
      <c r="N102" s="17" t="s">
        <v>245</v>
      </c>
      <c r="O102" s="18" t="s">
        <v>201</v>
      </c>
      <c r="P102" s="3" t="s">
        <v>96</v>
      </c>
      <c r="Q102" s="3" t="s">
        <v>96</v>
      </c>
      <c r="R102" s="3" t="s">
        <v>96</v>
      </c>
      <c r="S102" s="3" t="s">
        <v>96</v>
      </c>
      <c r="T102" s="3" t="s">
        <v>96</v>
      </c>
      <c r="U102" s="3" t="s">
        <v>96</v>
      </c>
      <c r="V102" s="3" t="s">
        <v>96</v>
      </c>
      <c r="W102" s="3" t="s">
        <v>96</v>
      </c>
      <c r="X102" s="3" t="s">
        <v>96</v>
      </c>
      <c r="Y102" s="3" t="s">
        <v>96</v>
      </c>
      <c r="Z102" s="3" t="s">
        <v>96</v>
      </c>
      <c r="AA102" s="3" t="s">
        <v>96</v>
      </c>
      <c r="AB102" s="3" t="s">
        <v>96</v>
      </c>
      <c r="AC102" s="3" t="s">
        <v>96</v>
      </c>
      <c r="AD102" s="3" t="s">
        <v>96</v>
      </c>
      <c r="AE102" s="3" t="s">
        <v>96</v>
      </c>
      <c r="AF102" s="3" t="s">
        <v>96</v>
      </c>
      <c r="AG102" s="3" t="s">
        <v>96</v>
      </c>
      <c r="AH102" s="3" t="s">
        <v>83</v>
      </c>
      <c r="AI102" s="3" t="s">
        <v>96</v>
      </c>
      <c r="AJ102" s="3" t="s">
        <v>96</v>
      </c>
      <c r="AK102" s="3" t="s">
        <v>96</v>
      </c>
      <c r="AL102" s="3" t="s">
        <v>96</v>
      </c>
      <c r="AM102" s="3">
        <f t="shared" si="110"/>
        <v>49</v>
      </c>
      <c r="AN102" s="3">
        <f t="shared" si="111"/>
        <v>10</v>
      </c>
      <c r="AO102" s="3">
        <f t="shared" si="101"/>
        <v>1</v>
      </c>
      <c r="AP102" s="3">
        <f t="shared" si="31"/>
        <v>1</v>
      </c>
      <c r="AR102" s="3">
        <f t="shared" si="32"/>
        <v>16</v>
      </c>
      <c r="AS102" s="3">
        <f t="shared" si="33"/>
        <v>16</v>
      </c>
      <c r="AT102" s="3">
        <f t="shared" si="34"/>
        <v>2</v>
      </c>
      <c r="AU102" s="3" t="e">
        <f t="shared" si="8"/>
        <v>#REF!</v>
      </c>
      <c r="AV102" s="3" t="e">
        <f t="shared" si="9"/>
        <v>#REF!</v>
      </c>
      <c r="AW102" s="3">
        <f t="shared" si="10"/>
        <v>2</v>
      </c>
      <c r="AX102" s="3" t="e">
        <f t="shared" si="11"/>
        <v>#REF!</v>
      </c>
      <c r="AY102" s="3" t="e">
        <f t="shared" si="12"/>
        <v>#REF!</v>
      </c>
      <c r="AZ102" s="3">
        <f t="shared" si="13"/>
        <v>2</v>
      </c>
      <c r="BA102" s="3" t="e">
        <f t="shared" si="14"/>
        <v>#REF!</v>
      </c>
      <c r="BB102" s="3" t="e">
        <f t="shared" si="15"/>
        <v>#REF!</v>
      </c>
      <c r="BC102" s="3">
        <f t="shared" si="16"/>
        <v>2</v>
      </c>
      <c r="BD102" s="3" t="e">
        <f t="shared" si="17"/>
        <v>#REF!</v>
      </c>
      <c r="BE102" s="3" t="e">
        <f t="shared" si="18"/>
        <v>#REF!</v>
      </c>
      <c r="BF102" s="3">
        <f t="shared" si="19"/>
        <v>2</v>
      </c>
      <c r="BG102" s="19" t="e">
        <f t="shared" si="20"/>
        <v>#REF!</v>
      </c>
      <c r="BH102" s="19" t="e">
        <f t="shared" si="21"/>
        <v>#REF!</v>
      </c>
      <c r="BI102" s="19">
        <f t="shared" si="22"/>
        <v>2</v>
      </c>
      <c r="BJ102" s="19" t="e">
        <f t="shared" si="23"/>
        <v>#REF!</v>
      </c>
      <c r="BK102" s="19" t="e">
        <f t="shared" si="24"/>
        <v>#REF!</v>
      </c>
      <c r="BL102" s="19">
        <f t="shared" si="25"/>
        <v>2</v>
      </c>
    </row>
    <row r="103" spans="1:64" ht="15.75" customHeight="1" x14ac:dyDescent="0.25">
      <c r="A103" s="14">
        <f t="shared" si="26"/>
        <v>20</v>
      </c>
      <c r="B103" s="14" t="e">
        <f t="shared" ref="B103:C103" si="135">SUM(#REF!/#REF!)*100</f>
        <v>#REF!</v>
      </c>
      <c r="C103" s="14" t="e">
        <f t="shared" si="135"/>
        <v>#REF!</v>
      </c>
      <c r="D103" s="14">
        <f t="shared" si="1"/>
        <v>100</v>
      </c>
      <c r="E103" s="14" t="e">
        <f t="shared" si="2"/>
        <v>#REF!</v>
      </c>
      <c r="F103" s="14" t="e">
        <f t="shared" si="128"/>
        <v>#REF!</v>
      </c>
      <c r="G103" s="14" t="e">
        <f t="shared" si="129"/>
        <v>#REF!</v>
      </c>
      <c r="H103" s="14" t="e">
        <f t="shared" si="5"/>
        <v>#REF!</v>
      </c>
      <c r="I103" s="14" t="e">
        <f t="shared" si="6"/>
        <v>#REF!</v>
      </c>
      <c r="J103" s="14" t="e">
        <f t="shared" si="7"/>
        <v>#REF!</v>
      </c>
      <c r="K103" s="3" t="s">
        <v>66</v>
      </c>
      <c r="L103" s="3" t="s">
        <v>294</v>
      </c>
      <c r="M103" s="3" t="s">
        <v>295</v>
      </c>
      <c r="N103" s="17" t="s">
        <v>266</v>
      </c>
      <c r="O103" s="18" t="s">
        <v>201</v>
      </c>
      <c r="P103" s="3" t="s">
        <v>96</v>
      </c>
      <c r="Q103" s="3" t="s">
        <v>96</v>
      </c>
      <c r="R103" s="3" t="s">
        <v>96</v>
      </c>
      <c r="S103" s="3" t="s">
        <v>96</v>
      </c>
      <c r="T103" s="3" t="s">
        <v>96</v>
      </c>
      <c r="U103" s="3" t="s">
        <v>96</v>
      </c>
      <c r="V103" s="3" t="s">
        <v>96</v>
      </c>
      <c r="W103" s="3" t="s">
        <v>96</v>
      </c>
      <c r="X103" s="3" t="s">
        <v>96</v>
      </c>
      <c r="Y103" s="3" t="s">
        <v>96</v>
      </c>
      <c r="Z103" s="3" t="s">
        <v>96</v>
      </c>
      <c r="AA103" s="3" t="s">
        <v>96</v>
      </c>
      <c r="AB103" s="3" t="s">
        <v>96</v>
      </c>
      <c r="AC103" s="3" t="s">
        <v>96</v>
      </c>
      <c r="AD103" s="3" t="s">
        <v>96</v>
      </c>
      <c r="AE103" s="3" t="s">
        <v>96</v>
      </c>
      <c r="AF103" s="3" t="s">
        <v>96</v>
      </c>
      <c r="AG103" s="3" t="s">
        <v>96</v>
      </c>
      <c r="AH103" s="3" t="s">
        <v>96</v>
      </c>
      <c r="AI103" s="3" t="s">
        <v>96</v>
      </c>
      <c r="AJ103" s="3" t="s">
        <v>96</v>
      </c>
      <c r="AK103" s="3" t="s">
        <v>96</v>
      </c>
      <c r="AL103" s="3" t="s">
        <v>96</v>
      </c>
      <c r="AM103" s="3">
        <f t="shared" si="110"/>
        <v>50</v>
      </c>
      <c r="AN103" s="3">
        <f t="shared" si="111"/>
        <v>10</v>
      </c>
      <c r="AO103" s="3">
        <f t="shared" si="101"/>
        <v>0</v>
      </c>
      <c r="AP103" s="3">
        <f t="shared" si="31"/>
        <v>1</v>
      </c>
      <c r="AR103" s="3">
        <f t="shared" si="32"/>
        <v>16</v>
      </c>
      <c r="AS103" s="3">
        <f t="shared" si="33"/>
        <v>16</v>
      </c>
      <c r="AT103" s="3">
        <f t="shared" si="34"/>
        <v>2</v>
      </c>
      <c r="AU103" s="3" t="e">
        <f t="shared" si="8"/>
        <v>#REF!</v>
      </c>
      <c r="AV103" s="3" t="e">
        <f t="shared" si="9"/>
        <v>#REF!</v>
      </c>
      <c r="AW103" s="3">
        <f t="shared" si="10"/>
        <v>2</v>
      </c>
      <c r="AX103" s="3" t="e">
        <f t="shared" si="11"/>
        <v>#REF!</v>
      </c>
      <c r="AY103" s="3" t="e">
        <f t="shared" si="12"/>
        <v>#REF!</v>
      </c>
      <c r="AZ103" s="3">
        <f t="shared" si="13"/>
        <v>2</v>
      </c>
      <c r="BA103" s="3" t="e">
        <f t="shared" si="14"/>
        <v>#REF!</v>
      </c>
      <c r="BB103" s="3" t="e">
        <f t="shared" si="15"/>
        <v>#REF!</v>
      </c>
      <c r="BC103" s="3">
        <f t="shared" si="16"/>
        <v>2</v>
      </c>
      <c r="BD103" s="3" t="e">
        <f t="shared" si="17"/>
        <v>#REF!</v>
      </c>
      <c r="BE103" s="3" t="e">
        <f t="shared" si="18"/>
        <v>#REF!</v>
      </c>
      <c r="BF103" s="3">
        <f t="shared" si="19"/>
        <v>2</v>
      </c>
      <c r="BG103" s="19" t="e">
        <f t="shared" si="20"/>
        <v>#REF!</v>
      </c>
      <c r="BH103" s="19" t="e">
        <f t="shared" si="21"/>
        <v>#REF!</v>
      </c>
      <c r="BI103" s="19">
        <f t="shared" si="22"/>
        <v>2</v>
      </c>
      <c r="BJ103" s="19" t="e">
        <f t="shared" si="23"/>
        <v>#REF!</v>
      </c>
      <c r="BK103" s="19" t="e">
        <f t="shared" si="24"/>
        <v>#REF!</v>
      </c>
      <c r="BL103" s="19">
        <f t="shared" si="25"/>
        <v>2</v>
      </c>
    </row>
    <row r="104" spans="1:64" ht="15.75" customHeight="1" x14ac:dyDescent="0.25">
      <c r="A104" s="14">
        <f t="shared" si="26"/>
        <v>20</v>
      </c>
      <c r="B104" s="14" t="e">
        <f t="shared" ref="B104:C104" si="136">SUM(#REF!/#REF!)*100</f>
        <v>#REF!</v>
      </c>
      <c r="C104" s="14" t="e">
        <f t="shared" si="136"/>
        <v>#REF!</v>
      </c>
      <c r="D104" s="14">
        <f t="shared" si="1"/>
        <v>100</v>
      </c>
      <c r="E104" s="14" t="e">
        <f t="shared" si="2"/>
        <v>#REF!</v>
      </c>
      <c r="F104" s="14" t="e">
        <f t="shared" si="128"/>
        <v>#REF!</v>
      </c>
      <c r="G104" s="14" t="e">
        <f t="shared" si="129"/>
        <v>#REF!</v>
      </c>
      <c r="H104" s="14" t="e">
        <f t="shared" si="5"/>
        <v>#REF!</v>
      </c>
      <c r="I104" s="14" t="e">
        <f t="shared" si="6"/>
        <v>#REF!</v>
      </c>
      <c r="J104" s="14" t="e">
        <f t="shared" si="7"/>
        <v>#REF!</v>
      </c>
      <c r="K104" s="3" t="s">
        <v>66</v>
      </c>
      <c r="L104" s="3" t="s">
        <v>296</v>
      </c>
      <c r="M104" s="3" t="s">
        <v>297</v>
      </c>
      <c r="N104" s="17" t="s">
        <v>257</v>
      </c>
      <c r="O104" s="18" t="s">
        <v>201</v>
      </c>
      <c r="P104" s="3" t="s">
        <v>96</v>
      </c>
      <c r="Q104" s="3" t="s">
        <v>96</v>
      </c>
      <c r="R104" s="3" t="s">
        <v>96</v>
      </c>
      <c r="S104" s="3" t="s">
        <v>96</v>
      </c>
      <c r="T104" s="3" t="s">
        <v>96</v>
      </c>
      <c r="U104" s="3" t="s">
        <v>96</v>
      </c>
      <c r="V104" s="3" t="s">
        <v>96</v>
      </c>
      <c r="W104" s="3" t="s">
        <v>96</v>
      </c>
      <c r="X104" s="3" t="s">
        <v>96</v>
      </c>
      <c r="Y104" s="3" t="s">
        <v>96</v>
      </c>
      <c r="Z104" s="3" t="s">
        <v>96</v>
      </c>
      <c r="AA104" s="3" t="s">
        <v>96</v>
      </c>
      <c r="AB104" s="3" t="s">
        <v>96</v>
      </c>
      <c r="AC104" s="3" t="s">
        <v>96</v>
      </c>
      <c r="AD104" s="3" t="s">
        <v>96</v>
      </c>
      <c r="AE104" s="3" t="s">
        <v>96</v>
      </c>
      <c r="AF104" s="3" t="s">
        <v>96</v>
      </c>
      <c r="AG104" s="3" t="s">
        <v>96</v>
      </c>
      <c r="AH104" s="3" t="s">
        <v>96</v>
      </c>
      <c r="AI104" s="3" t="s">
        <v>96</v>
      </c>
      <c r="AJ104" s="3" t="s">
        <v>96</v>
      </c>
      <c r="AK104" s="3" t="s">
        <v>96</v>
      </c>
      <c r="AL104" s="3" t="s">
        <v>96</v>
      </c>
      <c r="AM104" s="3">
        <f t="shared" si="110"/>
        <v>50</v>
      </c>
      <c r="AN104" s="3">
        <f t="shared" si="111"/>
        <v>10</v>
      </c>
      <c r="AO104" s="3">
        <f t="shared" si="101"/>
        <v>0</v>
      </c>
      <c r="AP104" s="3">
        <f t="shared" si="31"/>
        <v>1</v>
      </c>
      <c r="AR104" s="3">
        <f t="shared" si="32"/>
        <v>16</v>
      </c>
      <c r="AS104" s="3">
        <f t="shared" si="33"/>
        <v>16</v>
      </c>
      <c r="AT104" s="3">
        <f t="shared" si="34"/>
        <v>2</v>
      </c>
      <c r="AU104" s="3" t="e">
        <f t="shared" si="8"/>
        <v>#REF!</v>
      </c>
      <c r="AV104" s="3" t="e">
        <f t="shared" si="9"/>
        <v>#REF!</v>
      </c>
      <c r="AW104" s="3">
        <f t="shared" si="10"/>
        <v>2</v>
      </c>
      <c r="AX104" s="3" t="e">
        <f t="shared" si="11"/>
        <v>#REF!</v>
      </c>
      <c r="AY104" s="3" t="e">
        <f t="shared" si="12"/>
        <v>#REF!</v>
      </c>
      <c r="AZ104" s="3">
        <f t="shared" si="13"/>
        <v>2</v>
      </c>
      <c r="BA104" s="3" t="e">
        <f t="shared" si="14"/>
        <v>#REF!</v>
      </c>
      <c r="BB104" s="3" t="e">
        <f t="shared" si="15"/>
        <v>#REF!</v>
      </c>
      <c r="BC104" s="3">
        <f t="shared" si="16"/>
        <v>2</v>
      </c>
      <c r="BD104" s="3" t="e">
        <f t="shared" si="17"/>
        <v>#REF!</v>
      </c>
      <c r="BE104" s="3" t="e">
        <f t="shared" si="18"/>
        <v>#REF!</v>
      </c>
      <c r="BF104" s="3">
        <f t="shared" si="19"/>
        <v>2</v>
      </c>
      <c r="BG104" s="19" t="e">
        <f t="shared" si="20"/>
        <v>#REF!</v>
      </c>
      <c r="BH104" s="19" t="e">
        <f t="shared" si="21"/>
        <v>#REF!</v>
      </c>
      <c r="BI104" s="19">
        <f t="shared" si="22"/>
        <v>2</v>
      </c>
      <c r="BJ104" s="19" t="e">
        <f t="shared" si="23"/>
        <v>#REF!</v>
      </c>
      <c r="BK104" s="19" t="e">
        <f t="shared" si="24"/>
        <v>#REF!</v>
      </c>
      <c r="BL104" s="19">
        <f t="shared" si="25"/>
        <v>2</v>
      </c>
    </row>
    <row r="105" spans="1:64" ht="15.75" customHeight="1" x14ac:dyDescent="0.25">
      <c r="A105" s="14">
        <f t="shared" si="26"/>
        <v>26.666666666666668</v>
      </c>
      <c r="B105" s="14" t="e">
        <f t="shared" ref="B105:C105" si="137">SUM(#REF!/#REF!)*100</f>
        <v>#REF!</v>
      </c>
      <c r="C105" s="14" t="e">
        <f t="shared" si="137"/>
        <v>#REF!</v>
      </c>
      <c r="D105" s="14">
        <f t="shared" si="1"/>
        <v>90.909090909090907</v>
      </c>
      <c r="E105" s="14" t="e">
        <f t="shared" si="2"/>
        <v>#REF!</v>
      </c>
      <c r="F105" s="14" t="e">
        <f t="shared" si="128"/>
        <v>#REF!</v>
      </c>
      <c r="G105" s="14" t="e">
        <f t="shared" si="129"/>
        <v>#REF!</v>
      </c>
      <c r="H105" s="14" t="e">
        <f t="shared" si="5"/>
        <v>#REF!</v>
      </c>
      <c r="I105" s="14" t="e">
        <f t="shared" si="6"/>
        <v>#REF!</v>
      </c>
      <c r="J105" s="14" t="e">
        <f t="shared" si="7"/>
        <v>#REF!</v>
      </c>
      <c r="K105" s="3" t="s">
        <v>66</v>
      </c>
      <c r="L105" s="3" t="s">
        <v>298</v>
      </c>
      <c r="M105" s="3" t="s">
        <v>299</v>
      </c>
      <c r="N105" s="17" t="s">
        <v>197</v>
      </c>
      <c r="O105" s="18" t="s">
        <v>201</v>
      </c>
      <c r="P105" s="3" t="s">
        <v>83</v>
      </c>
      <c r="Q105" s="3" t="s">
        <v>96</v>
      </c>
      <c r="R105" s="3" t="s">
        <v>96</v>
      </c>
      <c r="S105" s="3" t="s">
        <v>96</v>
      </c>
      <c r="T105" s="3" t="s">
        <v>96</v>
      </c>
      <c r="U105" s="3" t="s">
        <v>96</v>
      </c>
      <c r="V105" s="3" t="s">
        <v>96</v>
      </c>
      <c r="W105" s="3" t="s">
        <v>96</v>
      </c>
      <c r="X105" s="3" t="s">
        <v>96</v>
      </c>
      <c r="Y105" s="3" t="s">
        <v>96</v>
      </c>
      <c r="Z105" s="3" t="s">
        <v>96</v>
      </c>
      <c r="AA105" s="3" t="s">
        <v>96</v>
      </c>
      <c r="AB105" s="3" t="s">
        <v>96</v>
      </c>
      <c r="AC105" s="3" t="s">
        <v>96</v>
      </c>
      <c r="AD105" s="3" t="s">
        <v>71</v>
      </c>
      <c r="AE105" s="3" t="s">
        <v>96</v>
      </c>
      <c r="AF105" s="3" t="s">
        <v>71</v>
      </c>
      <c r="AG105" s="3" t="s">
        <v>96</v>
      </c>
      <c r="AH105" s="3" t="s">
        <v>96</v>
      </c>
      <c r="AI105" s="3" t="s">
        <v>96</v>
      </c>
      <c r="AJ105" s="3" t="s">
        <v>96</v>
      </c>
      <c r="AK105" s="3" t="s">
        <v>96</v>
      </c>
      <c r="AL105" s="3" t="s">
        <v>96</v>
      </c>
      <c r="AM105" s="3">
        <f t="shared" si="110"/>
        <v>45</v>
      </c>
      <c r="AN105" s="3">
        <f t="shared" si="111"/>
        <v>12</v>
      </c>
      <c r="AO105" s="3">
        <f t="shared" si="101"/>
        <v>5</v>
      </c>
      <c r="AP105" s="3">
        <f t="shared" si="31"/>
        <v>1</v>
      </c>
      <c r="AR105" s="3">
        <f t="shared" si="32"/>
        <v>11</v>
      </c>
      <c r="AS105" s="3">
        <f t="shared" si="33"/>
        <v>10</v>
      </c>
      <c r="AT105" s="3">
        <f t="shared" si="34"/>
        <v>2</v>
      </c>
      <c r="AU105" s="3" t="e">
        <f t="shared" si="8"/>
        <v>#REF!</v>
      </c>
      <c r="AV105" s="3" t="e">
        <f t="shared" si="9"/>
        <v>#REF!</v>
      </c>
      <c r="AW105" s="3">
        <f t="shared" si="10"/>
        <v>2</v>
      </c>
      <c r="AX105" s="3" t="e">
        <f t="shared" si="11"/>
        <v>#REF!</v>
      </c>
      <c r="AY105" s="3" t="e">
        <f t="shared" si="12"/>
        <v>#REF!</v>
      </c>
      <c r="AZ105" s="3">
        <f t="shared" si="13"/>
        <v>2</v>
      </c>
      <c r="BA105" s="3" t="e">
        <f t="shared" si="14"/>
        <v>#REF!</v>
      </c>
      <c r="BB105" s="3" t="e">
        <f t="shared" si="15"/>
        <v>#REF!</v>
      </c>
      <c r="BC105" s="3">
        <f t="shared" si="16"/>
        <v>2</v>
      </c>
      <c r="BD105" s="3" t="e">
        <f t="shared" si="17"/>
        <v>#REF!</v>
      </c>
      <c r="BE105" s="3" t="e">
        <f t="shared" si="18"/>
        <v>#REF!</v>
      </c>
      <c r="BF105" s="3">
        <f t="shared" si="19"/>
        <v>2</v>
      </c>
      <c r="BG105" s="19" t="e">
        <f t="shared" si="20"/>
        <v>#REF!</v>
      </c>
      <c r="BH105" s="19" t="e">
        <f t="shared" si="21"/>
        <v>#REF!</v>
      </c>
      <c r="BI105" s="19">
        <f t="shared" si="22"/>
        <v>2</v>
      </c>
      <c r="BJ105" s="19" t="e">
        <f t="shared" si="23"/>
        <v>#REF!</v>
      </c>
      <c r="BK105" s="19" t="e">
        <f t="shared" si="24"/>
        <v>#REF!</v>
      </c>
      <c r="BL105" s="19">
        <f t="shared" si="25"/>
        <v>2</v>
      </c>
    </row>
    <row r="106" spans="1:64" ht="15.75" customHeight="1" x14ac:dyDescent="0.25">
      <c r="A106" s="14">
        <f t="shared" si="26"/>
        <v>22</v>
      </c>
      <c r="B106" s="14" t="e">
        <f t="shared" ref="B106:C106" si="138">SUM(#REF!/#REF!)*100</f>
        <v>#REF!</v>
      </c>
      <c r="C106" s="14" t="e">
        <f t="shared" si="138"/>
        <v>#REF!</v>
      </c>
      <c r="D106" s="14">
        <f t="shared" si="1"/>
        <v>100</v>
      </c>
      <c r="E106" s="14" t="e">
        <f t="shared" si="2"/>
        <v>#REF!</v>
      </c>
      <c r="F106" s="14" t="e">
        <f t="shared" si="128"/>
        <v>#REF!</v>
      </c>
      <c r="G106" s="14" t="e">
        <f t="shared" si="129"/>
        <v>#REF!</v>
      </c>
      <c r="H106" s="14" t="e">
        <f t="shared" si="5"/>
        <v>#REF!</v>
      </c>
      <c r="I106" s="14" t="e">
        <f t="shared" si="6"/>
        <v>#REF!</v>
      </c>
      <c r="J106" s="14" t="e">
        <f t="shared" si="7"/>
        <v>#REF!</v>
      </c>
      <c r="K106" s="3" t="s">
        <v>66</v>
      </c>
      <c r="L106" s="3" t="s">
        <v>300</v>
      </c>
      <c r="M106" s="3" t="s">
        <v>301</v>
      </c>
      <c r="N106" s="17" t="s">
        <v>275</v>
      </c>
      <c r="O106" s="18" t="s">
        <v>201</v>
      </c>
      <c r="P106" s="3" t="s">
        <v>96</v>
      </c>
      <c r="Q106" s="3" t="s">
        <v>96</v>
      </c>
      <c r="R106" s="3" t="s">
        <v>96</v>
      </c>
      <c r="S106" s="3" t="s">
        <v>96</v>
      </c>
      <c r="T106" s="3" t="s">
        <v>96</v>
      </c>
      <c r="U106" s="3" t="s">
        <v>96</v>
      </c>
      <c r="V106" s="3" t="s">
        <v>96</v>
      </c>
      <c r="W106" s="3" t="s">
        <v>96</v>
      </c>
      <c r="X106" s="3" t="s">
        <v>96</v>
      </c>
      <c r="Y106" s="3" t="s">
        <v>96</v>
      </c>
      <c r="Z106" s="3" t="s">
        <v>96</v>
      </c>
      <c r="AA106" s="3" t="s">
        <v>96</v>
      </c>
      <c r="AB106" s="3" t="s">
        <v>96</v>
      </c>
      <c r="AC106" s="3" t="s">
        <v>96</v>
      </c>
      <c r="AD106" s="3" t="s">
        <v>96</v>
      </c>
      <c r="AE106" s="3" t="s">
        <v>96</v>
      </c>
      <c r="AF106" s="3" t="s">
        <v>71</v>
      </c>
      <c r="AG106" s="3" t="s">
        <v>96</v>
      </c>
      <c r="AH106" s="3" t="s">
        <v>96</v>
      </c>
      <c r="AI106" s="3" t="s">
        <v>96</v>
      </c>
      <c r="AJ106" s="3" t="s">
        <v>96</v>
      </c>
      <c r="AK106" s="3" t="s">
        <v>96</v>
      </c>
      <c r="AL106" s="3" t="s">
        <v>96</v>
      </c>
      <c r="AM106" s="3">
        <f t="shared" si="110"/>
        <v>50</v>
      </c>
      <c r="AN106" s="3">
        <f t="shared" si="111"/>
        <v>11</v>
      </c>
      <c r="AO106" s="3">
        <f t="shared" si="101"/>
        <v>0</v>
      </c>
      <c r="AP106" s="3">
        <f t="shared" si="31"/>
        <v>1</v>
      </c>
      <c r="AR106" s="3">
        <f t="shared" si="32"/>
        <v>16</v>
      </c>
      <c r="AS106" s="3">
        <f t="shared" si="33"/>
        <v>16</v>
      </c>
      <c r="AT106" s="3">
        <f t="shared" si="34"/>
        <v>2</v>
      </c>
      <c r="AU106" s="3" t="e">
        <f t="shared" si="8"/>
        <v>#REF!</v>
      </c>
      <c r="AV106" s="3" t="e">
        <f t="shared" si="9"/>
        <v>#REF!</v>
      </c>
      <c r="AW106" s="3">
        <f t="shared" si="10"/>
        <v>2</v>
      </c>
      <c r="AX106" s="3" t="e">
        <f t="shared" si="11"/>
        <v>#REF!</v>
      </c>
      <c r="AY106" s="3" t="e">
        <f t="shared" si="12"/>
        <v>#REF!</v>
      </c>
      <c r="AZ106" s="3">
        <f t="shared" si="13"/>
        <v>2</v>
      </c>
      <c r="BA106" s="3" t="e">
        <f t="shared" si="14"/>
        <v>#REF!</v>
      </c>
      <c r="BB106" s="3" t="e">
        <f t="shared" si="15"/>
        <v>#REF!</v>
      </c>
      <c r="BC106" s="3">
        <f t="shared" si="16"/>
        <v>2</v>
      </c>
      <c r="BD106" s="3" t="e">
        <f t="shared" si="17"/>
        <v>#REF!</v>
      </c>
      <c r="BE106" s="3" t="e">
        <f t="shared" si="18"/>
        <v>#REF!</v>
      </c>
      <c r="BF106" s="3">
        <f t="shared" si="19"/>
        <v>2</v>
      </c>
      <c r="BG106" s="19" t="e">
        <f t="shared" si="20"/>
        <v>#REF!</v>
      </c>
      <c r="BH106" s="19" t="e">
        <f t="shared" si="21"/>
        <v>#REF!</v>
      </c>
      <c r="BI106" s="19">
        <f t="shared" si="22"/>
        <v>2</v>
      </c>
      <c r="BJ106" s="19" t="e">
        <f t="shared" si="23"/>
        <v>#REF!</v>
      </c>
      <c r="BK106" s="19" t="e">
        <f t="shared" si="24"/>
        <v>#REF!</v>
      </c>
      <c r="BL106" s="19">
        <f t="shared" si="25"/>
        <v>2</v>
      </c>
    </row>
    <row r="107" spans="1:64" ht="15.75" customHeight="1" x14ac:dyDescent="0.25">
      <c r="A107" s="14">
        <f t="shared" si="26"/>
        <v>20.833333333333336</v>
      </c>
      <c r="B107" s="14" t="e">
        <f t="shared" ref="B107:C107" si="139">SUM(#REF!/#REF!)*100</f>
        <v>#REF!</v>
      </c>
      <c r="C107" s="14" t="e">
        <f t="shared" si="139"/>
        <v>#REF!</v>
      </c>
      <c r="D107" s="14">
        <f t="shared" si="1"/>
        <v>100</v>
      </c>
      <c r="E107" s="14" t="e">
        <f t="shared" si="2"/>
        <v>#REF!</v>
      </c>
      <c r="F107" s="14" t="e">
        <f t="shared" si="128"/>
        <v>#REF!</v>
      </c>
      <c r="G107" s="14" t="e">
        <f t="shared" si="129"/>
        <v>#REF!</v>
      </c>
      <c r="H107" s="14" t="e">
        <f t="shared" si="5"/>
        <v>#REF!</v>
      </c>
      <c r="I107" s="14" t="e">
        <f t="shared" si="6"/>
        <v>#REF!</v>
      </c>
      <c r="J107" s="14" t="e">
        <f t="shared" si="7"/>
        <v>#REF!</v>
      </c>
      <c r="K107" s="3" t="s">
        <v>66</v>
      </c>
      <c r="L107" s="3" t="s">
        <v>302</v>
      </c>
      <c r="M107" s="3" t="s">
        <v>136</v>
      </c>
      <c r="N107" s="17" t="s">
        <v>260</v>
      </c>
      <c r="O107" s="18" t="s">
        <v>201</v>
      </c>
      <c r="P107" s="3" t="s">
        <v>96</v>
      </c>
      <c r="Q107" s="3" t="s">
        <v>96</v>
      </c>
      <c r="R107" s="3" t="s">
        <v>96</v>
      </c>
      <c r="S107" s="3" t="s">
        <v>96</v>
      </c>
      <c r="T107" s="3" t="s">
        <v>96</v>
      </c>
      <c r="U107" s="3" t="s">
        <v>96</v>
      </c>
      <c r="V107" s="3" t="s">
        <v>96</v>
      </c>
      <c r="W107" s="3" t="s">
        <v>96</v>
      </c>
      <c r="X107" s="3" t="s">
        <v>96</v>
      </c>
      <c r="Y107" s="3" t="s">
        <v>96</v>
      </c>
      <c r="Z107" s="3" t="s">
        <v>96</v>
      </c>
      <c r="AA107" s="3" t="s">
        <v>96</v>
      </c>
      <c r="AB107" s="3" t="s">
        <v>83</v>
      </c>
      <c r="AC107" s="3" t="s">
        <v>83</v>
      </c>
      <c r="AD107" s="3" t="s">
        <v>96</v>
      </c>
      <c r="AE107" s="3" t="s">
        <v>96</v>
      </c>
      <c r="AF107" s="3" t="s">
        <v>96</v>
      </c>
      <c r="AG107" s="3" t="s">
        <v>96</v>
      </c>
      <c r="AH107" s="3" t="s">
        <v>96</v>
      </c>
      <c r="AI107" s="3" t="s">
        <v>96</v>
      </c>
      <c r="AJ107" s="3" t="s">
        <v>96</v>
      </c>
      <c r="AK107" s="3" t="s">
        <v>96</v>
      </c>
      <c r="AL107" s="3" t="s">
        <v>96</v>
      </c>
      <c r="AM107" s="3">
        <f t="shared" si="110"/>
        <v>48</v>
      </c>
      <c r="AN107" s="3">
        <f t="shared" si="111"/>
        <v>10</v>
      </c>
      <c r="AO107" s="3">
        <f t="shared" si="101"/>
        <v>2</v>
      </c>
      <c r="AP107" s="3">
        <f t="shared" si="31"/>
        <v>1</v>
      </c>
      <c r="AR107" s="3">
        <f t="shared" si="32"/>
        <v>14</v>
      </c>
      <c r="AS107" s="3">
        <f t="shared" si="33"/>
        <v>14</v>
      </c>
      <c r="AT107" s="3">
        <f t="shared" si="34"/>
        <v>2</v>
      </c>
      <c r="AU107" s="3" t="e">
        <f t="shared" si="8"/>
        <v>#REF!</v>
      </c>
      <c r="AV107" s="3" t="e">
        <f t="shared" si="9"/>
        <v>#REF!</v>
      </c>
      <c r="AW107" s="3">
        <f t="shared" si="10"/>
        <v>2</v>
      </c>
      <c r="AX107" s="3" t="e">
        <f t="shared" si="11"/>
        <v>#REF!</v>
      </c>
      <c r="AY107" s="3" t="e">
        <f t="shared" si="12"/>
        <v>#REF!</v>
      </c>
      <c r="AZ107" s="3">
        <f t="shared" si="13"/>
        <v>2</v>
      </c>
      <c r="BA107" s="3" t="e">
        <f t="shared" si="14"/>
        <v>#REF!</v>
      </c>
      <c r="BB107" s="3" t="e">
        <f t="shared" si="15"/>
        <v>#REF!</v>
      </c>
      <c r="BC107" s="3">
        <f t="shared" si="16"/>
        <v>2</v>
      </c>
      <c r="BD107" s="3" t="e">
        <f t="shared" si="17"/>
        <v>#REF!</v>
      </c>
      <c r="BE107" s="3" t="e">
        <f t="shared" si="18"/>
        <v>#REF!</v>
      </c>
      <c r="BF107" s="3">
        <f t="shared" si="19"/>
        <v>2</v>
      </c>
      <c r="BG107" s="19" t="e">
        <f t="shared" si="20"/>
        <v>#REF!</v>
      </c>
      <c r="BH107" s="19" t="e">
        <f t="shared" si="21"/>
        <v>#REF!</v>
      </c>
      <c r="BI107" s="19">
        <f t="shared" si="22"/>
        <v>2</v>
      </c>
      <c r="BJ107" s="19" t="e">
        <f t="shared" si="23"/>
        <v>#REF!</v>
      </c>
      <c r="BK107" s="19" t="e">
        <f t="shared" si="24"/>
        <v>#REF!</v>
      </c>
      <c r="BL107" s="19">
        <f t="shared" si="25"/>
        <v>2</v>
      </c>
    </row>
    <row r="108" spans="1:64" ht="15.75" customHeight="1" x14ac:dyDescent="0.25">
      <c r="A108" s="14"/>
      <c r="B108" s="14"/>
      <c r="C108" s="14"/>
      <c r="D108" s="14"/>
      <c r="E108" s="14"/>
      <c r="F108" s="14"/>
      <c r="G108" s="14"/>
      <c r="H108" s="14"/>
      <c r="I108" s="14"/>
      <c r="J108" s="3"/>
      <c r="K108" s="3"/>
      <c r="L108" s="3"/>
      <c r="M108" s="3"/>
      <c r="N108" s="3"/>
      <c r="O108" s="3"/>
      <c r="P108" s="3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3"/>
      <c r="AN108" s="3"/>
      <c r="AO108" s="3"/>
      <c r="AP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4"/>
      <c r="BH108" s="4"/>
      <c r="BI108" s="4"/>
      <c r="BJ108" s="4"/>
      <c r="BK108" s="4"/>
      <c r="BL108" s="4"/>
    </row>
    <row r="109" spans="1:64" ht="15.75" customHeight="1" x14ac:dyDescent="0.25">
      <c r="A109" s="14" t="str">
        <f>SUBSTITUTE(TRIM(SUBSTITUTE(A2,"."," "))," ",".")</f>
        <v/>
      </c>
      <c r="B109" s="14"/>
      <c r="C109" s="14"/>
      <c r="D109" s="14"/>
      <c r="E109" s="14"/>
      <c r="F109" s="14"/>
      <c r="G109" s="14"/>
      <c r="H109" s="14"/>
      <c r="I109" s="14"/>
      <c r="J109" s="3"/>
      <c r="K109" s="3"/>
      <c r="L109" s="3"/>
      <c r="M109" s="3"/>
      <c r="N109" s="3"/>
      <c r="O109" s="3" t="s">
        <v>303</v>
      </c>
      <c r="P109" s="22">
        <f t="shared" ref="P109:AH109" si="140">COUNTIF(P6:P107, $K$126)</f>
        <v>42</v>
      </c>
      <c r="Q109" s="23">
        <f t="shared" si="140"/>
        <v>49</v>
      </c>
      <c r="R109" s="23">
        <f t="shared" si="140"/>
        <v>47</v>
      </c>
      <c r="S109" s="23">
        <f t="shared" ref="S109:X109" si="141">COUNTIF(S6:S107, $K$126)</f>
        <v>46</v>
      </c>
      <c r="T109" s="23">
        <f t="shared" si="141"/>
        <v>46</v>
      </c>
      <c r="U109" s="23">
        <f t="shared" ref="U109:W109" si="142">COUNTIF(U6:U107, $K$126)</f>
        <v>45</v>
      </c>
      <c r="V109" s="23">
        <f t="shared" si="142"/>
        <v>47</v>
      </c>
      <c r="W109" s="23">
        <f t="shared" si="142"/>
        <v>47</v>
      </c>
      <c r="X109" s="23">
        <f t="shared" si="141"/>
        <v>47</v>
      </c>
      <c r="Y109" s="23">
        <f t="shared" si="140"/>
        <v>46</v>
      </c>
      <c r="Z109" s="23">
        <f t="shared" si="140"/>
        <v>47</v>
      </c>
      <c r="AA109" s="23">
        <f t="shared" si="140"/>
        <v>47</v>
      </c>
      <c r="AB109" s="23">
        <f t="shared" si="140"/>
        <v>43</v>
      </c>
      <c r="AC109" s="23">
        <f t="shared" si="140"/>
        <v>45</v>
      </c>
      <c r="AD109" s="23">
        <f t="shared" si="140"/>
        <v>45</v>
      </c>
      <c r="AE109" s="23">
        <f t="shared" si="140"/>
        <v>46</v>
      </c>
      <c r="AF109" s="23">
        <f t="shared" si="140"/>
        <v>32</v>
      </c>
      <c r="AG109" s="23">
        <f t="shared" si="140"/>
        <v>45</v>
      </c>
      <c r="AH109" s="23">
        <f t="shared" si="140"/>
        <v>45</v>
      </c>
      <c r="AI109" s="23">
        <f t="shared" ref="AI109:AL109" si="143">COUNTIF(AI6:AI107, $K$126)</f>
        <v>40</v>
      </c>
      <c r="AJ109" s="23">
        <f t="shared" si="143"/>
        <v>47</v>
      </c>
      <c r="AK109" s="23">
        <f t="shared" si="143"/>
        <v>47</v>
      </c>
      <c r="AL109" s="23">
        <f t="shared" si="143"/>
        <v>47</v>
      </c>
      <c r="AM109" s="22"/>
      <c r="AN109" s="3"/>
      <c r="AO109" s="3"/>
      <c r="AP109" s="3"/>
      <c r="AR109" s="22"/>
      <c r="AS109" s="3"/>
      <c r="AT109" s="3"/>
      <c r="AU109" s="22"/>
      <c r="AV109" s="3"/>
      <c r="AW109" s="3"/>
      <c r="AX109" s="22"/>
      <c r="AY109" s="3"/>
      <c r="AZ109" s="3"/>
      <c r="BA109" s="22"/>
      <c r="BB109" s="3"/>
      <c r="BC109" s="3"/>
      <c r="BD109" s="22"/>
      <c r="BE109" s="3"/>
      <c r="BF109" s="3"/>
      <c r="BG109" s="4"/>
      <c r="BH109" s="4"/>
      <c r="BI109" s="4"/>
      <c r="BJ109" s="4"/>
      <c r="BK109" s="4"/>
      <c r="BL109" s="4"/>
    </row>
    <row r="110" spans="1:64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3"/>
      <c r="K110" s="3"/>
      <c r="L110" s="3"/>
      <c r="M110" s="3"/>
      <c r="N110" s="3"/>
      <c r="O110" s="3" t="s">
        <v>304</v>
      </c>
      <c r="P110" s="22">
        <f t="shared" ref="P110:AH110" si="144">COUNTIF(P6:P108, $K$127)</f>
        <v>46</v>
      </c>
      <c r="Q110" s="23">
        <f t="shared" si="144"/>
        <v>50</v>
      </c>
      <c r="R110" s="23">
        <f t="shared" si="144"/>
        <v>50</v>
      </c>
      <c r="S110" s="23">
        <f t="shared" ref="S110:X110" si="145">COUNTIF(S6:S108, $K$127)</f>
        <v>52</v>
      </c>
      <c r="T110" s="23">
        <f t="shared" si="145"/>
        <v>52</v>
      </c>
      <c r="U110" s="23">
        <f t="shared" ref="U110:W110" si="146">COUNTIF(U6:U108, $K$127)</f>
        <v>52</v>
      </c>
      <c r="V110" s="23">
        <f t="shared" si="146"/>
        <v>53</v>
      </c>
      <c r="W110" s="23">
        <f t="shared" si="146"/>
        <v>53</v>
      </c>
      <c r="X110" s="23">
        <f t="shared" si="145"/>
        <v>53</v>
      </c>
      <c r="Y110" s="23">
        <f t="shared" si="144"/>
        <v>51</v>
      </c>
      <c r="Z110" s="23">
        <f t="shared" si="144"/>
        <v>50</v>
      </c>
      <c r="AA110" s="23">
        <f t="shared" si="144"/>
        <v>49</v>
      </c>
      <c r="AB110" s="23">
        <f t="shared" si="144"/>
        <v>50</v>
      </c>
      <c r="AC110" s="23">
        <f t="shared" si="144"/>
        <v>52</v>
      </c>
      <c r="AD110" s="23">
        <f t="shared" si="144"/>
        <v>53</v>
      </c>
      <c r="AE110" s="23">
        <f t="shared" si="144"/>
        <v>53</v>
      </c>
      <c r="AF110" s="23">
        <f t="shared" si="144"/>
        <v>66</v>
      </c>
      <c r="AG110" s="23">
        <f t="shared" si="144"/>
        <v>52</v>
      </c>
      <c r="AH110" s="23">
        <f t="shared" si="144"/>
        <v>48</v>
      </c>
      <c r="AI110" s="23">
        <f>COUNTIF(AI6:AI108, $K$127)</f>
        <v>58</v>
      </c>
      <c r="AJ110" s="23">
        <f t="shared" ref="AJ110:AL110" si="147">COUNTIF(AJ6:AJ108, $K$127)</f>
        <v>52</v>
      </c>
      <c r="AK110" s="23">
        <f t="shared" si="147"/>
        <v>51</v>
      </c>
      <c r="AL110" s="23">
        <f t="shared" si="147"/>
        <v>53</v>
      </c>
      <c r="AM110" s="22"/>
      <c r="AN110" s="3"/>
      <c r="AO110" s="3"/>
      <c r="AP110" s="3"/>
      <c r="AR110" s="22"/>
      <c r="AS110" s="3"/>
      <c r="AT110" s="3"/>
      <c r="AU110" s="22"/>
      <c r="AV110" s="3"/>
      <c r="AW110" s="3"/>
      <c r="AX110" s="22"/>
      <c r="AY110" s="3"/>
      <c r="AZ110" s="3"/>
      <c r="BA110" s="22"/>
      <c r="BB110" s="3"/>
      <c r="BC110" s="3"/>
      <c r="BD110" s="22"/>
      <c r="BE110" s="3"/>
      <c r="BF110" s="3"/>
      <c r="BG110" s="4"/>
      <c r="BH110" s="4"/>
      <c r="BI110" s="4"/>
      <c r="BJ110" s="4"/>
      <c r="BK110" s="4"/>
      <c r="BL110" s="4"/>
    </row>
    <row r="111" spans="1:64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3"/>
      <c r="K111" s="3"/>
      <c r="L111" s="3"/>
      <c r="M111" s="3"/>
      <c r="N111" s="3"/>
      <c r="O111" s="3" t="s">
        <v>305</v>
      </c>
      <c r="P111" s="22">
        <f t="shared" ref="P111:AH111" si="148">COUNTIF(P9:P109, $K$128)</f>
        <v>12</v>
      </c>
      <c r="Q111" s="23">
        <f t="shared" si="148"/>
        <v>1</v>
      </c>
      <c r="R111" s="23">
        <f t="shared" si="148"/>
        <v>3</v>
      </c>
      <c r="S111" s="23">
        <f t="shared" ref="S111:X111" si="149">COUNTIF(S9:S109, $K$128)</f>
        <v>2</v>
      </c>
      <c r="T111" s="23">
        <f t="shared" si="149"/>
        <v>2</v>
      </c>
      <c r="U111" s="23">
        <f t="shared" ref="U111:W111" si="150">COUNTIF(U9:U109, $K$128)</f>
        <v>3</v>
      </c>
      <c r="V111" s="23">
        <f t="shared" si="150"/>
        <v>0</v>
      </c>
      <c r="W111" s="23">
        <f t="shared" si="150"/>
        <v>0</v>
      </c>
      <c r="X111" s="23">
        <f t="shared" si="149"/>
        <v>0</v>
      </c>
      <c r="Y111" s="23">
        <f t="shared" si="148"/>
        <v>3</v>
      </c>
      <c r="Z111" s="23">
        <f t="shared" si="148"/>
        <v>3</v>
      </c>
      <c r="AA111" s="23">
        <f t="shared" si="148"/>
        <v>4</v>
      </c>
      <c r="AB111" s="23">
        <f t="shared" si="148"/>
        <v>7</v>
      </c>
      <c r="AC111" s="23">
        <f t="shared" si="148"/>
        <v>3</v>
      </c>
      <c r="AD111" s="23">
        <f t="shared" si="148"/>
        <v>2</v>
      </c>
      <c r="AE111" s="23">
        <f t="shared" si="148"/>
        <v>1</v>
      </c>
      <c r="AF111" s="23">
        <f t="shared" si="148"/>
        <v>2</v>
      </c>
      <c r="AG111" s="23">
        <f t="shared" si="148"/>
        <v>3</v>
      </c>
      <c r="AH111" s="23">
        <f t="shared" si="148"/>
        <v>7</v>
      </c>
      <c r="AI111" s="23">
        <f t="shared" ref="AI111:AL111" si="151">COUNTIF(AI9:AI109, $K$128)</f>
        <v>2</v>
      </c>
      <c r="AJ111" s="23">
        <f t="shared" si="151"/>
        <v>1</v>
      </c>
      <c r="AK111" s="23">
        <f t="shared" si="151"/>
        <v>2</v>
      </c>
      <c r="AL111" s="23">
        <f t="shared" si="151"/>
        <v>0</v>
      </c>
      <c r="AM111" s="22"/>
      <c r="AN111" s="3"/>
      <c r="AO111" s="3"/>
      <c r="AP111" s="3"/>
      <c r="AR111" s="22"/>
      <c r="AS111" s="3"/>
      <c r="AT111" s="3"/>
      <c r="AU111" s="22"/>
      <c r="AV111" s="3"/>
      <c r="AW111" s="3"/>
      <c r="AX111" s="22"/>
      <c r="AY111" s="3"/>
      <c r="AZ111" s="3"/>
      <c r="BA111" s="22"/>
      <c r="BB111" s="3"/>
      <c r="BC111" s="3"/>
      <c r="BD111" s="22"/>
      <c r="BE111" s="3"/>
      <c r="BF111" s="3"/>
      <c r="BG111" s="4"/>
      <c r="BH111" s="4"/>
      <c r="BI111" s="4"/>
      <c r="BJ111" s="4"/>
      <c r="BK111" s="4"/>
      <c r="BL111" s="4"/>
    </row>
    <row r="112" spans="1:64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3"/>
      <c r="K112" s="3"/>
      <c r="L112" s="3"/>
      <c r="M112" s="3"/>
      <c r="N112" s="3"/>
      <c r="O112" s="3"/>
      <c r="P112" s="3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3"/>
      <c r="AN112" s="3"/>
      <c r="AO112" s="3"/>
      <c r="AP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4"/>
      <c r="BH112" s="4"/>
      <c r="BI112" s="4"/>
      <c r="BJ112" s="4"/>
      <c r="BK112" s="4"/>
      <c r="BL112" s="4"/>
    </row>
    <row r="113" spans="1:64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3"/>
      <c r="K113" s="3"/>
      <c r="L113" s="3"/>
      <c r="M113" s="3"/>
      <c r="N113" s="3"/>
      <c r="O113" s="3"/>
      <c r="P113" s="3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3"/>
      <c r="AN113" s="3"/>
      <c r="AO113" s="3"/>
      <c r="AP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4"/>
      <c r="BH113" s="4"/>
      <c r="BI113" s="4"/>
      <c r="BJ113" s="4"/>
      <c r="BK113" s="4"/>
      <c r="BL113" s="4"/>
    </row>
    <row r="114" spans="1:64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3"/>
      <c r="K114" s="3"/>
      <c r="L114" s="3"/>
      <c r="M114" s="3"/>
      <c r="N114" s="3"/>
      <c r="O114" s="3"/>
      <c r="P114" s="3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3"/>
      <c r="AN114" s="3"/>
      <c r="AO114" s="3"/>
      <c r="AP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4"/>
      <c r="BH114" s="4"/>
      <c r="BI114" s="4"/>
      <c r="BJ114" s="4"/>
      <c r="BK114" s="4"/>
      <c r="BL114" s="4"/>
    </row>
    <row r="115" spans="1:64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3"/>
      <c r="K115" s="3"/>
      <c r="L115" s="3"/>
      <c r="M115" s="3"/>
      <c r="N115" s="3"/>
      <c r="O115" s="3"/>
      <c r="P115" s="3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3"/>
      <c r="AN115" s="3"/>
      <c r="AO115" s="3"/>
      <c r="AP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4"/>
      <c r="BH115" s="4"/>
      <c r="BI115" s="4"/>
      <c r="BJ115" s="4"/>
      <c r="BK115" s="4"/>
      <c r="BL115" s="4"/>
    </row>
    <row r="116" spans="1:64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3"/>
      <c r="K116" s="3"/>
      <c r="L116" s="3"/>
      <c r="M116" s="3"/>
      <c r="N116" s="3"/>
      <c r="O116" s="3"/>
      <c r="P116" s="3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3"/>
      <c r="AN116" s="3"/>
      <c r="AO116" s="3"/>
      <c r="AP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4"/>
      <c r="BH116" s="4"/>
      <c r="BI116" s="4"/>
      <c r="BJ116" s="4"/>
      <c r="BK116" s="4"/>
      <c r="BL116" s="4"/>
    </row>
    <row r="117" spans="1:64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3"/>
      <c r="K117" s="3"/>
      <c r="L117" s="3"/>
      <c r="M117" s="3"/>
      <c r="N117" s="3"/>
      <c r="O117" s="3"/>
      <c r="P117" s="3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3"/>
      <c r="AN117" s="3"/>
      <c r="AO117" s="3"/>
      <c r="AP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4"/>
      <c r="BH117" s="4"/>
      <c r="BI117" s="4"/>
      <c r="BJ117" s="4"/>
      <c r="BK117" s="4"/>
      <c r="BL117" s="4"/>
    </row>
    <row r="118" spans="1:64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3"/>
      <c r="K118" s="3"/>
      <c r="L118" s="3"/>
      <c r="M118" s="3"/>
      <c r="N118" s="3"/>
      <c r="O118" s="3"/>
      <c r="P118" s="3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3"/>
      <c r="AN118" s="3"/>
      <c r="AO118" s="3"/>
      <c r="AP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4"/>
      <c r="BH118" s="4"/>
      <c r="BI118" s="4"/>
      <c r="BJ118" s="4"/>
      <c r="BK118" s="4"/>
      <c r="BL118" s="4"/>
    </row>
    <row r="119" spans="1:64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3"/>
      <c r="K119" s="3"/>
      <c r="L119" s="3"/>
      <c r="M119" s="3"/>
      <c r="N119" s="3"/>
      <c r="O119" s="3"/>
      <c r="P119" s="3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3"/>
      <c r="AN119" s="3"/>
      <c r="AO119" s="3"/>
      <c r="AP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4"/>
      <c r="BH119" s="4"/>
      <c r="BI119" s="4"/>
      <c r="BJ119" s="4"/>
      <c r="BK119" s="4"/>
      <c r="BL119" s="4"/>
    </row>
    <row r="120" spans="1:64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3"/>
      <c r="K120" s="3"/>
      <c r="L120" s="3"/>
      <c r="M120" s="3"/>
      <c r="N120" s="3"/>
      <c r="O120" s="3"/>
      <c r="P120" s="3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3"/>
      <c r="AN120" s="3"/>
      <c r="AO120" s="3"/>
      <c r="AP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4"/>
      <c r="BH120" s="4"/>
      <c r="BI120" s="4"/>
      <c r="BJ120" s="4"/>
      <c r="BK120" s="4"/>
      <c r="BL120" s="4"/>
    </row>
    <row r="121" spans="1:64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3"/>
      <c r="K121" s="3"/>
      <c r="L121" s="3"/>
      <c r="M121" s="3"/>
      <c r="N121" s="3"/>
      <c r="O121" s="3"/>
      <c r="P121" s="3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3"/>
      <c r="AN121" s="3"/>
      <c r="AO121" s="3"/>
      <c r="AP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4"/>
      <c r="BH121" s="4"/>
      <c r="BI121" s="4"/>
      <c r="BJ121" s="4"/>
      <c r="BK121" s="4"/>
      <c r="BL121" s="4"/>
    </row>
    <row r="122" spans="1:64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3"/>
      <c r="K122" s="3"/>
      <c r="L122" s="3"/>
      <c r="M122" s="3"/>
      <c r="N122" s="3"/>
      <c r="O122" s="3"/>
      <c r="P122" s="3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3"/>
      <c r="AN122" s="3"/>
      <c r="AO122" s="3"/>
      <c r="AP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4"/>
      <c r="BH122" s="4"/>
      <c r="BI122" s="4"/>
      <c r="BJ122" s="4"/>
      <c r="BK122" s="4"/>
      <c r="BL122" s="4"/>
    </row>
    <row r="123" spans="1:64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3"/>
      <c r="K123" s="3"/>
      <c r="L123" s="3"/>
      <c r="M123" s="3"/>
      <c r="N123" s="3"/>
      <c r="O123" s="3"/>
      <c r="P123" s="3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3"/>
      <c r="AN123" s="3"/>
      <c r="AO123" s="3"/>
      <c r="AP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4"/>
      <c r="BH123" s="4"/>
      <c r="BI123" s="4"/>
      <c r="BJ123" s="4"/>
      <c r="BK123" s="4"/>
      <c r="BL123" s="4"/>
    </row>
    <row r="124" spans="1:64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3"/>
      <c r="K124" s="3"/>
      <c r="L124" s="3"/>
      <c r="M124" s="3"/>
      <c r="N124" s="3"/>
      <c r="O124" s="3"/>
      <c r="P124" s="3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3"/>
      <c r="AN124" s="3"/>
      <c r="AO124" s="3"/>
      <c r="AP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4"/>
      <c r="BH124" s="4"/>
      <c r="BI124" s="4"/>
      <c r="BJ124" s="4"/>
      <c r="BK124" s="4"/>
      <c r="BL124" s="4"/>
    </row>
    <row r="125" spans="1:64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3"/>
      <c r="K125" s="3" t="s">
        <v>306</v>
      </c>
      <c r="L125" s="3"/>
      <c r="M125" s="3"/>
      <c r="N125" s="3"/>
      <c r="O125" s="3"/>
      <c r="P125" s="3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3"/>
      <c r="AN125" s="3"/>
      <c r="AO125" s="3"/>
      <c r="AP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4"/>
      <c r="BH125" s="4"/>
      <c r="BI125" s="4"/>
      <c r="BJ125" s="4"/>
      <c r="BK125" s="4"/>
      <c r="BL125" s="4"/>
    </row>
    <row r="126" spans="1:64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3"/>
      <c r="K126" s="3" t="s">
        <v>96</v>
      </c>
      <c r="L126" s="3"/>
      <c r="M126" s="3"/>
      <c r="N126" s="3"/>
      <c r="O126" s="3"/>
      <c r="P126" s="3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3"/>
      <c r="AN126" s="3"/>
      <c r="AO126" s="3"/>
      <c r="AP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4"/>
      <c r="BH126" s="4"/>
      <c r="BI126" s="4"/>
      <c r="BJ126" s="4"/>
      <c r="BK126" s="4"/>
      <c r="BL126" s="4"/>
    </row>
    <row r="127" spans="1:64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3"/>
      <c r="K127" s="3" t="s">
        <v>71</v>
      </c>
      <c r="L127" s="3"/>
      <c r="M127" s="3"/>
      <c r="N127" s="3"/>
      <c r="O127" s="3"/>
      <c r="P127" s="3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3"/>
      <c r="AN127" s="3"/>
      <c r="AO127" s="3"/>
      <c r="AP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4"/>
      <c r="BH127" s="4"/>
      <c r="BI127" s="4"/>
      <c r="BJ127" s="4"/>
      <c r="BK127" s="4"/>
      <c r="BL127" s="4"/>
    </row>
    <row r="128" spans="1:64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3"/>
      <c r="K128" s="3" t="s">
        <v>83</v>
      </c>
      <c r="L128" s="3"/>
      <c r="M128" s="3"/>
      <c r="N128" s="3"/>
      <c r="O128" s="3"/>
      <c r="P128" s="3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3"/>
      <c r="AN128" s="3"/>
      <c r="AO128" s="3"/>
      <c r="AP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4"/>
      <c r="BH128" s="4"/>
      <c r="BI128" s="4"/>
      <c r="BJ128" s="4"/>
      <c r="BK128" s="4"/>
      <c r="BL128" s="4"/>
    </row>
    <row r="129" spans="1:64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3"/>
      <c r="K129" s="3"/>
      <c r="L129" s="3"/>
      <c r="M129" s="3"/>
      <c r="N129" s="3"/>
      <c r="O129" s="3"/>
      <c r="P129" s="3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3"/>
      <c r="AN129" s="3"/>
      <c r="AO129" s="3"/>
      <c r="AP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4"/>
      <c r="BH129" s="4"/>
      <c r="BI129" s="4"/>
      <c r="BJ129" s="4"/>
      <c r="BK129" s="4"/>
      <c r="BL129" s="4"/>
    </row>
    <row r="130" spans="1:64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3"/>
      <c r="K130" s="3" t="s">
        <v>307</v>
      </c>
      <c r="L130" s="3"/>
      <c r="M130" s="3"/>
      <c r="N130" s="3"/>
      <c r="O130" s="3"/>
      <c r="P130" s="3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3"/>
      <c r="AN130" s="3"/>
      <c r="AO130" s="3"/>
      <c r="AP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4"/>
      <c r="BH130" s="4"/>
      <c r="BI130" s="4"/>
      <c r="BJ130" s="4"/>
      <c r="BK130" s="4"/>
      <c r="BL130" s="4"/>
    </row>
    <row r="131" spans="1:64" ht="15.75" customHeight="1" x14ac:dyDescent="0.25">
      <c r="A131" s="14" t="s">
        <v>308</v>
      </c>
      <c r="B131" s="14"/>
      <c r="C131" s="14"/>
      <c r="D131" s="14"/>
      <c r="E131" s="14"/>
      <c r="F131" s="14"/>
      <c r="G131" s="14"/>
      <c r="H131" s="14"/>
      <c r="I131" s="14"/>
      <c r="J131" s="3"/>
      <c r="K131" s="3" t="s">
        <v>309</v>
      </c>
      <c r="L131" s="3"/>
      <c r="M131" s="3"/>
      <c r="N131" s="3"/>
      <c r="O131" s="3"/>
      <c r="P131" s="3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3"/>
      <c r="AN131" s="3"/>
      <c r="AO131" s="3"/>
      <c r="AP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4"/>
      <c r="BH131" s="4"/>
      <c r="BI131" s="4"/>
      <c r="BJ131" s="4"/>
      <c r="BK131" s="4"/>
      <c r="BL131" s="4"/>
    </row>
    <row r="132" spans="1:64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3"/>
      <c r="K132" s="3" t="s">
        <v>352</v>
      </c>
      <c r="L132" s="3" t="s">
        <v>310</v>
      </c>
      <c r="M132" s="3"/>
      <c r="N132" s="3"/>
      <c r="O132" s="3"/>
      <c r="P132" s="3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3"/>
      <c r="AN132" s="3"/>
      <c r="AO132" s="3"/>
      <c r="AP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4"/>
      <c r="BH132" s="4"/>
      <c r="BI132" s="4"/>
      <c r="BJ132" s="4"/>
      <c r="BK132" s="4"/>
      <c r="BL132" s="4"/>
    </row>
    <row r="133" spans="1:64" ht="15.75" customHeight="1" x14ac:dyDescent="0.25">
      <c r="A133" s="14" t="s">
        <v>311</v>
      </c>
      <c r="B133" s="14"/>
      <c r="C133" s="14"/>
      <c r="D133" s="14"/>
      <c r="E133" s="14"/>
      <c r="F133" s="14"/>
      <c r="G133" s="14"/>
      <c r="H133" s="14"/>
      <c r="I133" s="14"/>
      <c r="J133" s="3"/>
      <c r="K133" s="3">
        <v>1</v>
      </c>
      <c r="L133" s="3">
        <v>1</v>
      </c>
      <c r="M133" s="3"/>
      <c r="N133" s="3"/>
      <c r="O133" s="3"/>
      <c r="P133" s="3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3"/>
      <c r="AN133" s="3"/>
      <c r="AO133" s="3"/>
      <c r="AP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4"/>
      <c r="BH133" s="4"/>
      <c r="BI133" s="4"/>
      <c r="BJ133" s="4"/>
      <c r="BK133" s="4"/>
      <c r="BL133" s="4"/>
    </row>
    <row r="134" spans="1:64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3"/>
      <c r="K134" s="3"/>
      <c r="L134" s="3">
        <v>3</v>
      </c>
      <c r="M134" s="3"/>
      <c r="N134" s="3"/>
      <c r="O134" s="3"/>
      <c r="P134" s="3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3"/>
      <c r="AN134" s="3"/>
      <c r="AO134" s="3"/>
      <c r="AP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4"/>
      <c r="BH134" s="4"/>
      <c r="BI134" s="4"/>
      <c r="BJ134" s="4"/>
      <c r="BK134" s="4"/>
      <c r="BL134" s="4"/>
    </row>
    <row r="135" spans="1:64" ht="18" customHeight="1" x14ac:dyDescent="0.25">
      <c r="A135" s="14" t="s">
        <v>312</v>
      </c>
      <c r="B135" s="14"/>
      <c r="C135" s="14"/>
      <c r="D135" s="14"/>
      <c r="E135" s="14"/>
      <c r="F135" s="14"/>
      <c r="G135" s="14"/>
      <c r="H135" s="14"/>
      <c r="I135" s="14"/>
      <c r="J135" s="3"/>
      <c r="K135" s="3">
        <v>5</v>
      </c>
      <c r="L135" s="3">
        <v>3</v>
      </c>
      <c r="M135" s="3"/>
      <c r="N135" s="3"/>
      <c r="O135" s="3"/>
      <c r="P135" s="3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3"/>
      <c r="AN135" s="3"/>
      <c r="AO135" s="3"/>
      <c r="AP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4"/>
      <c r="BH135" s="4"/>
      <c r="BI135" s="4"/>
      <c r="BJ135" s="4"/>
      <c r="BK135" s="4"/>
      <c r="BL135" s="4"/>
    </row>
    <row r="136" spans="1:64" ht="18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3"/>
      <c r="K136" s="3"/>
      <c r="L136" s="3">
        <v>9</v>
      </c>
      <c r="M136" s="3"/>
      <c r="N136" s="3"/>
      <c r="O136" s="3"/>
      <c r="P136" s="3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3"/>
      <c r="AN136" s="3"/>
      <c r="AO136" s="3"/>
      <c r="AP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4"/>
      <c r="BH136" s="4"/>
      <c r="BI136" s="4"/>
      <c r="BJ136" s="4"/>
      <c r="BK136" s="4"/>
      <c r="BL136" s="4"/>
    </row>
    <row r="137" spans="1:64" ht="15.75" customHeight="1" x14ac:dyDescent="0.25">
      <c r="A137" s="14" t="s">
        <v>313</v>
      </c>
      <c r="B137" s="14"/>
      <c r="C137" s="14"/>
      <c r="D137" s="14"/>
      <c r="E137" s="14"/>
      <c r="F137" s="14"/>
      <c r="G137" s="14"/>
      <c r="H137" s="14"/>
      <c r="I137" s="14"/>
      <c r="J137" s="3"/>
      <c r="K137" s="3">
        <v>20</v>
      </c>
      <c r="L137" s="3">
        <v>27</v>
      </c>
      <c r="M137" s="3"/>
      <c r="N137" s="3"/>
      <c r="O137" s="3"/>
      <c r="P137" s="3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3"/>
      <c r="AN137" s="3"/>
      <c r="AO137" s="3"/>
      <c r="AP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4"/>
      <c r="BH137" s="4"/>
      <c r="BI137" s="4"/>
      <c r="BJ137" s="4"/>
      <c r="BK137" s="4"/>
      <c r="BL137" s="4"/>
    </row>
    <row r="138" spans="1:64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3"/>
      <c r="K138" s="3"/>
      <c r="L138" s="3"/>
      <c r="M138" s="3"/>
      <c r="N138" s="3"/>
      <c r="O138" s="3"/>
      <c r="P138" s="3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3"/>
      <c r="AN138" s="3"/>
      <c r="AO138" s="3"/>
      <c r="AP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4"/>
      <c r="BH138" s="4"/>
      <c r="BI138" s="4"/>
      <c r="BJ138" s="4"/>
      <c r="BK138" s="4"/>
      <c r="BL138" s="4"/>
    </row>
    <row r="139" spans="1:64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3"/>
      <c r="K139" s="3" t="s">
        <v>314</v>
      </c>
      <c r="L139" s="3"/>
      <c r="M139" s="3"/>
      <c r="N139" s="3"/>
      <c r="O139" s="3"/>
      <c r="P139" s="3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3"/>
      <c r="AN139" s="3"/>
      <c r="AO139" s="3"/>
      <c r="AP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4"/>
      <c r="BH139" s="4"/>
      <c r="BI139" s="4"/>
      <c r="BJ139" s="4"/>
      <c r="BK139" s="4"/>
      <c r="BL139" s="4"/>
    </row>
    <row r="140" spans="1:64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3" t="s">
        <v>315</v>
      </c>
      <c r="K140" s="3"/>
      <c r="L140" s="3"/>
      <c r="M140" s="3"/>
      <c r="N140" s="3"/>
      <c r="O140" s="3"/>
      <c r="P140" s="3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3"/>
      <c r="AN140" s="3"/>
      <c r="AO140" s="3"/>
      <c r="AP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4"/>
      <c r="BH140" s="4"/>
      <c r="BI140" s="4"/>
      <c r="BJ140" s="4"/>
      <c r="BK140" s="4"/>
      <c r="BL140" s="4"/>
    </row>
    <row r="141" spans="1:64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3"/>
      <c r="K141" s="3"/>
      <c r="L141" s="3"/>
      <c r="M141" s="3"/>
      <c r="N141" s="3"/>
      <c r="O141" s="3"/>
      <c r="P141" s="3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3"/>
      <c r="AN141" s="3"/>
      <c r="AO141" s="3"/>
      <c r="AP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4"/>
      <c r="BH141" s="4"/>
      <c r="BI141" s="4"/>
      <c r="BJ141" s="4"/>
      <c r="BK141" s="4"/>
      <c r="BL141" s="4"/>
    </row>
    <row r="142" spans="1:64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3"/>
      <c r="K142" s="3"/>
      <c r="L142" s="3"/>
      <c r="M142" s="3"/>
      <c r="N142" s="3"/>
      <c r="O142" s="3"/>
      <c r="P142" s="3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3"/>
      <c r="AN142" s="3"/>
      <c r="AO142" s="3"/>
      <c r="AP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4"/>
      <c r="BH142" s="4"/>
      <c r="BI142" s="4"/>
      <c r="BJ142" s="4"/>
      <c r="BK142" s="4"/>
      <c r="BL142" s="4"/>
    </row>
    <row r="143" spans="1:64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3"/>
      <c r="K143" s="3"/>
      <c r="L143" s="3"/>
      <c r="M143" s="3"/>
      <c r="N143" s="3"/>
      <c r="O143" s="3"/>
      <c r="P143" s="3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3"/>
      <c r="AN143" s="3"/>
      <c r="AO143" s="3"/>
      <c r="AP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4"/>
      <c r="BH143" s="4"/>
      <c r="BI143" s="4"/>
      <c r="BJ143" s="4"/>
      <c r="BK143" s="4"/>
      <c r="BL143" s="4"/>
    </row>
    <row r="144" spans="1:64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3"/>
      <c r="K144" s="3"/>
      <c r="L144" s="3"/>
      <c r="M144" s="3"/>
      <c r="N144" s="3"/>
      <c r="O144" s="3"/>
      <c r="P144" s="3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3"/>
      <c r="AN144" s="3"/>
      <c r="AO144" s="3"/>
      <c r="AP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4"/>
      <c r="BH144" s="4"/>
      <c r="BI144" s="4"/>
      <c r="BJ144" s="4"/>
      <c r="BK144" s="4"/>
      <c r="BL144" s="4"/>
    </row>
    <row r="145" spans="1:64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3"/>
      <c r="K145" s="3"/>
      <c r="L145" s="3"/>
      <c r="M145" s="3"/>
      <c r="N145" s="3"/>
      <c r="O145" s="3"/>
      <c r="P145" s="3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3"/>
      <c r="AN145" s="3"/>
      <c r="AO145" s="3"/>
      <c r="AP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4"/>
      <c r="BH145" s="4"/>
      <c r="BI145" s="4"/>
      <c r="BJ145" s="4"/>
      <c r="BK145" s="4"/>
      <c r="BL145" s="4"/>
    </row>
    <row r="146" spans="1:64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3"/>
      <c r="K146" s="3"/>
      <c r="L146" s="3"/>
      <c r="M146" s="3"/>
      <c r="N146" s="3"/>
      <c r="O146" s="3"/>
      <c r="P146" s="3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3"/>
      <c r="AN146" s="3"/>
      <c r="AO146" s="3"/>
      <c r="AP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4"/>
      <c r="BH146" s="4"/>
      <c r="BI146" s="4"/>
      <c r="BJ146" s="4"/>
      <c r="BK146" s="4"/>
      <c r="BL146" s="4"/>
    </row>
    <row r="147" spans="1:64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3"/>
      <c r="K147" s="3"/>
      <c r="L147" s="3"/>
      <c r="M147" s="3"/>
      <c r="N147" s="3"/>
      <c r="O147" s="3"/>
      <c r="P147" s="3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3"/>
      <c r="AN147" s="3"/>
      <c r="AO147" s="3"/>
      <c r="AP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4"/>
      <c r="BH147" s="4"/>
      <c r="BI147" s="4"/>
      <c r="BJ147" s="4"/>
      <c r="BK147" s="4"/>
      <c r="BL147" s="4"/>
    </row>
    <row r="148" spans="1:64" ht="15.75" customHeight="1" x14ac:dyDescent="0.25">
      <c r="A148" s="24"/>
      <c r="B148" s="24"/>
      <c r="C148" s="24"/>
      <c r="D148" s="24"/>
      <c r="E148" s="24"/>
      <c r="F148" s="24"/>
      <c r="G148" s="24"/>
      <c r="H148" s="24"/>
      <c r="I148" s="24"/>
      <c r="N148" s="3"/>
      <c r="O148" s="3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BG148" s="4"/>
      <c r="BH148" s="4"/>
      <c r="BI148" s="4"/>
      <c r="BJ148" s="4"/>
      <c r="BK148" s="4"/>
      <c r="BL148" s="4"/>
    </row>
    <row r="149" spans="1:64" ht="15.75" customHeight="1" x14ac:dyDescent="0.25">
      <c r="A149" s="24"/>
      <c r="B149" s="24"/>
      <c r="C149" s="24"/>
      <c r="D149" s="24"/>
      <c r="E149" s="24"/>
      <c r="F149" s="24"/>
      <c r="G149" s="24"/>
      <c r="H149" s="24"/>
      <c r="I149" s="24"/>
      <c r="N149" s="3"/>
      <c r="O149" s="3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BG149" s="4"/>
      <c r="BH149" s="4"/>
      <c r="BI149" s="4"/>
      <c r="BJ149" s="4"/>
      <c r="BK149" s="4"/>
      <c r="BL149" s="4"/>
    </row>
    <row r="150" spans="1:64" ht="15.75" customHeight="1" x14ac:dyDescent="0.25">
      <c r="A150" s="24"/>
      <c r="B150" s="24"/>
      <c r="C150" s="24"/>
      <c r="D150" s="24"/>
      <c r="E150" s="24"/>
      <c r="F150" s="24"/>
      <c r="G150" s="24"/>
      <c r="H150" s="24"/>
      <c r="I150" s="24"/>
      <c r="N150" s="3"/>
      <c r="O150" s="3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BG150" s="4"/>
      <c r="BH150" s="4"/>
      <c r="BI150" s="4"/>
      <c r="BJ150" s="4"/>
      <c r="BK150" s="4"/>
      <c r="BL150" s="4"/>
    </row>
    <row r="151" spans="1:64" ht="15.75" customHeight="1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N151" s="3"/>
      <c r="O151" s="3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BG151" s="4"/>
      <c r="BH151" s="4"/>
      <c r="BI151" s="4"/>
      <c r="BJ151" s="4"/>
      <c r="BK151" s="4"/>
      <c r="BL151" s="4"/>
    </row>
    <row r="152" spans="1:64" ht="15.75" customHeight="1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N152" s="3"/>
      <c r="O152" s="3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BG152" s="4"/>
      <c r="BH152" s="4"/>
      <c r="BI152" s="4"/>
      <c r="BJ152" s="4"/>
      <c r="BK152" s="4"/>
      <c r="BL152" s="4"/>
    </row>
    <row r="153" spans="1:64" ht="15.75" customHeight="1" x14ac:dyDescent="0.25">
      <c r="A153" s="24"/>
      <c r="B153" s="24"/>
      <c r="C153" s="24"/>
      <c r="D153" s="24"/>
      <c r="E153" s="24"/>
      <c r="F153" s="24"/>
      <c r="G153" s="24"/>
      <c r="H153" s="24"/>
      <c r="I153" s="24"/>
      <c r="N153" s="3"/>
      <c r="O153" s="3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BG153" s="4"/>
      <c r="BH153" s="4"/>
      <c r="BI153" s="4"/>
      <c r="BJ153" s="4"/>
      <c r="BK153" s="4"/>
      <c r="BL153" s="4"/>
    </row>
    <row r="154" spans="1:64" ht="15.75" customHeight="1" x14ac:dyDescent="0.25">
      <c r="A154" s="24"/>
      <c r="B154" s="24"/>
      <c r="C154" s="24"/>
      <c r="D154" s="24"/>
      <c r="E154" s="24"/>
      <c r="F154" s="24"/>
      <c r="G154" s="24"/>
      <c r="H154" s="24"/>
      <c r="I154" s="24"/>
      <c r="N154" s="3"/>
      <c r="O154" s="3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BG154" s="4"/>
      <c r="BH154" s="4"/>
      <c r="BI154" s="4"/>
      <c r="BJ154" s="4"/>
      <c r="BK154" s="4"/>
      <c r="BL154" s="4"/>
    </row>
    <row r="155" spans="1:64" ht="15.75" customHeight="1" x14ac:dyDescent="0.25">
      <c r="A155" s="24"/>
      <c r="B155" s="24"/>
      <c r="C155" s="24"/>
      <c r="D155" s="24"/>
      <c r="E155" s="24"/>
      <c r="F155" s="24"/>
      <c r="G155" s="24"/>
      <c r="H155" s="24"/>
      <c r="I155" s="24"/>
      <c r="N155" s="3"/>
      <c r="O155" s="3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BG155" s="4"/>
      <c r="BH155" s="4"/>
      <c r="BI155" s="4"/>
      <c r="BJ155" s="4"/>
      <c r="BK155" s="4"/>
      <c r="BL155" s="4"/>
    </row>
    <row r="156" spans="1:64" ht="15.75" customHeight="1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N156" s="3"/>
      <c r="O156" s="3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BG156" s="4"/>
      <c r="BH156" s="4"/>
      <c r="BI156" s="4"/>
      <c r="BJ156" s="4"/>
      <c r="BK156" s="4"/>
      <c r="BL156" s="4"/>
    </row>
    <row r="157" spans="1:64" ht="15.75" customHeight="1" x14ac:dyDescent="0.25">
      <c r="A157" s="24"/>
      <c r="B157" s="24"/>
      <c r="C157" s="24"/>
      <c r="D157" s="24"/>
      <c r="E157" s="24"/>
      <c r="F157" s="24"/>
      <c r="G157" s="24"/>
      <c r="H157" s="24"/>
      <c r="I157" s="24"/>
      <c r="N157" s="3"/>
      <c r="O157" s="3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BG157" s="4"/>
      <c r="BH157" s="4"/>
      <c r="BI157" s="4"/>
      <c r="BJ157" s="4"/>
      <c r="BK157" s="4"/>
      <c r="BL157" s="4"/>
    </row>
    <row r="158" spans="1:64" ht="15.75" customHeight="1" x14ac:dyDescent="0.25">
      <c r="A158" s="24"/>
      <c r="B158" s="24"/>
      <c r="C158" s="24"/>
      <c r="D158" s="24"/>
      <c r="E158" s="24"/>
      <c r="F158" s="24"/>
      <c r="G158" s="24"/>
      <c r="H158" s="24"/>
      <c r="I158" s="24"/>
      <c r="N158" s="3"/>
      <c r="O158" s="3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BG158" s="4"/>
      <c r="BH158" s="4"/>
      <c r="BI158" s="4"/>
      <c r="BJ158" s="4"/>
      <c r="BK158" s="4"/>
      <c r="BL158" s="4"/>
    </row>
    <row r="159" spans="1:64" ht="15.75" customHeight="1" x14ac:dyDescent="0.25">
      <c r="A159" s="24"/>
      <c r="B159" s="24"/>
      <c r="C159" s="24"/>
      <c r="D159" s="24"/>
      <c r="E159" s="24"/>
      <c r="F159" s="24"/>
      <c r="G159" s="24"/>
      <c r="H159" s="24"/>
      <c r="I159" s="24"/>
      <c r="N159" s="3"/>
      <c r="O159" s="3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BG159" s="4"/>
      <c r="BH159" s="4"/>
      <c r="BI159" s="4"/>
      <c r="BJ159" s="4"/>
      <c r="BK159" s="4"/>
      <c r="BL159" s="4"/>
    </row>
    <row r="160" spans="1:64" ht="15.75" customHeight="1" x14ac:dyDescent="0.25">
      <c r="A160" s="24"/>
      <c r="B160" s="24"/>
      <c r="C160" s="24"/>
      <c r="D160" s="24"/>
      <c r="E160" s="24"/>
      <c r="F160" s="24"/>
      <c r="G160" s="24"/>
      <c r="H160" s="24"/>
      <c r="I160" s="24"/>
      <c r="N160" s="3"/>
      <c r="O160" s="3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BG160" s="4"/>
      <c r="BH160" s="4"/>
      <c r="BI160" s="4"/>
      <c r="BJ160" s="4"/>
      <c r="BK160" s="4"/>
      <c r="BL160" s="4"/>
    </row>
    <row r="161" spans="1:64" ht="15.75" customHeight="1" x14ac:dyDescent="0.25">
      <c r="A161" s="24"/>
      <c r="B161" s="24"/>
      <c r="C161" s="24"/>
      <c r="D161" s="24"/>
      <c r="E161" s="24"/>
      <c r="F161" s="24"/>
      <c r="G161" s="24"/>
      <c r="H161" s="24"/>
      <c r="I161" s="24"/>
      <c r="N161" s="3"/>
      <c r="O161" s="3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BG161" s="4"/>
      <c r="BH161" s="4"/>
      <c r="BI161" s="4"/>
      <c r="BJ161" s="4"/>
      <c r="BK161" s="4"/>
      <c r="BL161" s="4"/>
    </row>
    <row r="162" spans="1:64" ht="15.75" customHeight="1" x14ac:dyDescent="0.25">
      <c r="A162" s="24"/>
      <c r="B162" s="24"/>
      <c r="C162" s="24"/>
      <c r="D162" s="24"/>
      <c r="E162" s="24"/>
      <c r="F162" s="24"/>
      <c r="G162" s="24"/>
      <c r="H162" s="24"/>
      <c r="I162" s="24"/>
      <c r="N162" s="3"/>
      <c r="O162" s="3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BG162" s="4"/>
      <c r="BH162" s="4"/>
      <c r="BI162" s="4"/>
      <c r="BJ162" s="4"/>
      <c r="BK162" s="4"/>
      <c r="BL162" s="4"/>
    </row>
    <row r="163" spans="1:64" ht="15.75" customHeight="1" x14ac:dyDescent="0.25">
      <c r="A163" s="24"/>
      <c r="B163" s="24"/>
      <c r="C163" s="24"/>
      <c r="D163" s="24"/>
      <c r="E163" s="24"/>
      <c r="F163" s="24"/>
      <c r="G163" s="24"/>
      <c r="H163" s="24"/>
      <c r="I163" s="24"/>
      <c r="N163" s="3"/>
      <c r="O163" s="3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BG163" s="4"/>
      <c r="BH163" s="4"/>
      <c r="BI163" s="4"/>
      <c r="BJ163" s="4"/>
      <c r="BK163" s="4"/>
      <c r="BL163" s="4"/>
    </row>
    <row r="164" spans="1:64" ht="15.75" customHeight="1" x14ac:dyDescent="0.25">
      <c r="A164" s="24"/>
      <c r="B164" s="24"/>
      <c r="C164" s="24"/>
      <c r="D164" s="24"/>
      <c r="E164" s="24"/>
      <c r="F164" s="24"/>
      <c r="G164" s="24"/>
      <c r="H164" s="24"/>
      <c r="I164" s="24"/>
      <c r="N164" s="3"/>
      <c r="O164" s="3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BG164" s="4"/>
      <c r="BH164" s="4"/>
      <c r="BI164" s="4"/>
      <c r="BJ164" s="4"/>
      <c r="BK164" s="4"/>
      <c r="BL164" s="4"/>
    </row>
    <row r="165" spans="1:64" ht="15.75" customHeight="1" x14ac:dyDescent="0.25">
      <c r="A165" s="24"/>
      <c r="B165" s="24"/>
      <c r="C165" s="24"/>
      <c r="D165" s="24"/>
      <c r="E165" s="24"/>
      <c r="F165" s="24"/>
      <c r="G165" s="24"/>
      <c r="H165" s="24"/>
      <c r="I165" s="24"/>
      <c r="N165" s="3"/>
      <c r="O165" s="3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BG165" s="4"/>
      <c r="BH165" s="4"/>
      <c r="BI165" s="4"/>
      <c r="BJ165" s="4"/>
      <c r="BK165" s="4"/>
      <c r="BL165" s="4"/>
    </row>
    <row r="166" spans="1:64" ht="15.75" customHeight="1" x14ac:dyDescent="0.25">
      <c r="A166" s="24"/>
      <c r="B166" s="24"/>
      <c r="C166" s="24"/>
      <c r="D166" s="24"/>
      <c r="E166" s="24"/>
      <c r="F166" s="24"/>
      <c r="G166" s="24"/>
      <c r="H166" s="24"/>
      <c r="I166" s="24"/>
      <c r="N166" s="3"/>
      <c r="O166" s="3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BG166" s="4"/>
      <c r="BH166" s="4"/>
      <c r="BI166" s="4"/>
      <c r="BJ166" s="4"/>
      <c r="BK166" s="4"/>
      <c r="BL166" s="4"/>
    </row>
    <row r="167" spans="1:64" ht="15.75" customHeight="1" x14ac:dyDescent="0.25">
      <c r="A167" s="24"/>
      <c r="B167" s="24"/>
      <c r="C167" s="24"/>
      <c r="D167" s="24"/>
      <c r="E167" s="24"/>
      <c r="F167" s="24"/>
      <c r="G167" s="24"/>
      <c r="H167" s="24"/>
      <c r="I167" s="24"/>
      <c r="N167" s="3"/>
      <c r="O167" s="3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BG167" s="4"/>
      <c r="BH167" s="4"/>
      <c r="BI167" s="4"/>
      <c r="BJ167" s="4"/>
      <c r="BK167" s="4"/>
      <c r="BL167" s="4"/>
    </row>
    <row r="168" spans="1:64" ht="15.75" customHeight="1" x14ac:dyDescent="0.25">
      <c r="A168" s="24"/>
      <c r="B168" s="24"/>
      <c r="C168" s="24"/>
      <c r="D168" s="24"/>
      <c r="E168" s="24"/>
      <c r="F168" s="24"/>
      <c r="G168" s="24"/>
      <c r="H168" s="24"/>
      <c r="I168" s="24"/>
      <c r="N168" s="3"/>
      <c r="O168" s="3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BG168" s="4"/>
      <c r="BH168" s="4"/>
      <c r="BI168" s="4"/>
      <c r="BJ168" s="4"/>
      <c r="BK168" s="4"/>
      <c r="BL168" s="4"/>
    </row>
    <row r="169" spans="1:64" ht="15.75" customHeight="1" x14ac:dyDescent="0.25">
      <c r="A169" s="24"/>
      <c r="B169" s="24"/>
      <c r="C169" s="24"/>
      <c r="D169" s="24"/>
      <c r="E169" s="24"/>
      <c r="F169" s="24"/>
      <c r="G169" s="24"/>
      <c r="H169" s="24"/>
      <c r="I169" s="24"/>
      <c r="N169" s="3"/>
      <c r="O169" s="3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BG169" s="4"/>
      <c r="BH169" s="4"/>
      <c r="BI169" s="4"/>
      <c r="BJ169" s="4"/>
      <c r="BK169" s="4"/>
      <c r="BL169" s="4"/>
    </row>
    <row r="170" spans="1:64" ht="15.75" customHeight="1" x14ac:dyDescent="0.25">
      <c r="A170" s="24"/>
      <c r="B170" s="24"/>
      <c r="C170" s="24"/>
      <c r="D170" s="24"/>
      <c r="E170" s="24"/>
      <c r="F170" s="24"/>
      <c r="G170" s="24"/>
      <c r="H170" s="24"/>
      <c r="I170" s="24"/>
      <c r="N170" s="3"/>
      <c r="O170" s="3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BG170" s="4"/>
      <c r="BH170" s="4"/>
      <c r="BI170" s="4"/>
      <c r="BJ170" s="4"/>
      <c r="BK170" s="4"/>
      <c r="BL170" s="4"/>
    </row>
    <row r="171" spans="1:64" ht="15.75" customHeight="1" x14ac:dyDescent="0.25">
      <c r="A171" s="24"/>
      <c r="B171" s="24"/>
      <c r="C171" s="24"/>
      <c r="D171" s="24"/>
      <c r="E171" s="24"/>
      <c r="F171" s="24"/>
      <c r="G171" s="24"/>
      <c r="H171" s="24"/>
      <c r="I171" s="24"/>
      <c r="N171" s="3"/>
      <c r="O171" s="3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BG171" s="4"/>
      <c r="BH171" s="4"/>
      <c r="BI171" s="4"/>
      <c r="BJ171" s="4"/>
      <c r="BK171" s="4"/>
      <c r="BL171" s="4"/>
    </row>
    <row r="172" spans="1:64" ht="15.75" customHeight="1" x14ac:dyDescent="0.25">
      <c r="A172" s="24"/>
      <c r="B172" s="24"/>
      <c r="C172" s="24"/>
      <c r="D172" s="24"/>
      <c r="E172" s="24"/>
      <c r="F172" s="24"/>
      <c r="G172" s="24"/>
      <c r="H172" s="24"/>
      <c r="I172" s="24"/>
      <c r="N172" s="3"/>
      <c r="O172" s="3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BG172" s="4"/>
      <c r="BH172" s="4"/>
      <c r="BI172" s="4"/>
      <c r="BJ172" s="4"/>
      <c r="BK172" s="4"/>
      <c r="BL172" s="4"/>
    </row>
    <row r="173" spans="1:64" ht="15.75" customHeight="1" x14ac:dyDescent="0.25">
      <c r="A173" s="24"/>
      <c r="B173" s="24"/>
      <c r="C173" s="24"/>
      <c r="D173" s="24"/>
      <c r="E173" s="24"/>
      <c r="F173" s="24"/>
      <c r="G173" s="24"/>
      <c r="H173" s="24"/>
      <c r="I173" s="24"/>
      <c r="N173" s="3"/>
      <c r="O173" s="3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BG173" s="4"/>
      <c r="BH173" s="4"/>
      <c r="BI173" s="4"/>
      <c r="BJ173" s="4"/>
      <c r="BK173" s="4"/>
      <c r="BL173" s="4"/>
    </row>
    <row r="174" spans="1:64" ht="15.75" customHeight="1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N174" s="3"/>
      <c r="O174" s="3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BG174" s="4"/>
      <c r="BH174" s="4"/>
      <c r="BI174" s="4"/>
      <c r="BJ174" s="4"/>
      <c r="BK174" s="4"/>
      <c r="BL174" s="4"/>
    </row>
    <row r="175" spans="1:64" ht="15.75" customHeight="1" x14ac:dyDescent="0.25">
      <c r="A175" s="24"/>
      <c r="B175" s="24"/>
      <c r="C175" s="24"/>
      <c r="D175" s="24"/>
      <c r="E175" s="24"/>
      <c r="F175" s="24"/>
      <c r="G175" s="24"/>
      <c r="H175" s="24"/>
      <c r="I175" s="24"/>
      <c r="N175" s="3"/>
      <c r="O175" s="3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BG175" s="4"/>
      <c r="BH175" s="4"/>
      <c r="BI175" s="4"/>
      <c r="BJ175" s="4"/>
      <c r="BK175" s="4"/>
      <c r="BL175" s="4"/>
    </row>
    <row r="176" spans="1:64" ht="15.75" customHeight="1" x14ac:dyDescent="0.25">
      <c r="A176" s="24"/>
      <c r="B176" s="24"/>
      <c r="C176" s="24"/>
      <c r="D176" s="24"/>
      <c r="E176" s="24"/>
      <c r="F176" s="24"/>
      <c r="G176" s="24"/>
      <c r="H176" s="24"/>
      <c r="I176" s="24"/>
      <c r="N176" s="3"/>
      <c r="O176" s="3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BG176" s="4"/>
      <c r="BH176" s="4"/>
      <c r="BI176" s="4"/>
      <c r="BJ176" s="4"/>
      <c r="BK176" s="4"/>
      <c r="BL176" s="4"/>
    </row>
    <row r="177" spans="1:64" ht="15.75" customHeight="1" x14ac:dyDescent="0.25">
      <c r="A177" s="24"/>
      <c r="B177" s="24"/>
      <c r="C177" s="24"/>
      <c r="D177" s="24"/>
      <c r="E177" s="24"/>
      <c r="F177" s="24"/>
      <c r="G177" s="24"/>
      <c r="H177" s="24"/>
      <c r="I177" s="24"/>
      <c r="N177" s="3"/>
      <c r="O177" s="3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BG177" s="4"/>
      <c r="BH177" s="4"/>
      <c r="BI177" s="4"/>
      <c r="BJ177" s="4"/>
      <c r="BK177" s="4"/>
      <c r="BL177" s="4"/>
    </row>
    <row r="178" spans="1:64" ht="15.75" customHeight="1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N178" s="3"/>
      <c r="O178" s="3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BG178" s="4"/>
      <c r="BH178" s="4"/>
      <c r="BI178" s="4"/>
      <c r="BJ178" s="4"/>
      <c r="BK178" s="4"/>
      <c r="BL178" s="4"/>
    </row>
    <row r="179" spans="1:64" ht="15.75" customHeight="1" x14ac:dyDescent="0.25">
      <c r="A179" s="24"/>
      <c r="B179" s="24"/>
      <c r="C179" s="24"/>
      <c r="D179" s="24"/>
      <c r="E179" s="24"/>
      <c r="F179" s="24"/>
      <c r="G179" s="24"/>
      <c r="H179" s="24"/>
      <c r="I179" s="24"/>
      <c r="N179" s="3"/>
      <c r="O179" s="3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BG179" s="4"/>
      <c r="BH179" s="4"/>
      <c r="BI179" s="4"/>
      <c r="BJ179" s="4"/>
      <c r="BK179" s="4"/>
      <c r="BL179" s="4"/>
    </row>
    <row r="180" spans="1:64" ht="15.75" customHeight="1" x14ac:dyDescent="0.25">
      <c r="A180" s="24"/>
      <c r="B180" s="24"/>
      <c r="C180" s="24"/>
      <c r="D180" s="24"/>
      <c r="E180" s="24"/>
      <c r="F180" s="24"/>
      <c r="G180" s="24"/>
      <c r="H180" s="24"/>
      <c r="I180" s="24"/>
      <c r="N180" s="3"/>
      <c r="O180" s="3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BG180" s="4"/>
      <c r="BH180" s="4"/>
      <c r="BI180" s="4"/>
      <c r="BJ180" s="4"/>
      <c r="BK180" s="4"/>
      <c r="BL180" s="4"/>
    </row>
    <row r="181" spans="1:64" ht="15.75" customHeight="1" x14ac:dyDescent="0.25">
      <c r="A181" s="24"/>
      <c r="B181" s="24"/>
      <c r="C181" s="24"/>
      <c r="D181" s="24"/>
      <c r="E181" s="24"/>
      <c r="F181" s="24"/>
      <c r="G181" s="24"/>
      <c r="H181" s="24"/>
      <c r="I181" s="24"/>
      <c r="N181" s="3"/>
      <c r="O181" s="3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BG181" s="4"/>
      <c r="BH181" s="4"/>
      <c r="BI181" s="4"/>
      <c r="BJ181" s="4"/>
      <c r="BK181" s="4"/>
      <c r="BL181" s="4"/>
    </row>
    <row r="182" spans="1:64" ht="15.75" customHeight="1" x14ac:dyDescent="0.25">
      <c r="A182" s="24"/>
      <c r="B182" s="24"/>
      <c r="C182" s="24"/>
      <c r="D182" s="24"/>
      <c r="E182" s="24"/>
      <c r="F182" s="24"/>
      <c r="G182" s="24"/>
      <c r="H182" s="24"/>
      <c r="I182" s="24"/>
      <c r="N182" s="3"/>
      <c r="O182" s="3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BG182" s="4"/>
      <c r="BH182" s="4"/>
      <c r="BI182" s="4"/>
      <c r="BJ182" s="4"/>
      <c r="BK182" s="4"/>
      <c r="BL182" s="4"/>
    </row>
    <row r="183" spans="1:64" ht="15.75" customHeight="1" x14ac:dyDescent="0.25">
      <c r="A183" s="24"/>
      <c r="B183" s="24"/>
      <c r="C183" s="24"/>
      <c r="D183" s="24"/>
      <c r="E183" s="24"/>
      <c r="F183" s="24"/>
      <c r="G183" s="24"/>
      <c r="H183" s="24"/>
      <c r="I183" s="24"/>
      <c r="N183" s="3"/>
      <c r="O183" s="3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BG183" s="4"/>
      <c r="BH183" s="4"/>
      <c r="BI183" s="4"/>
      <c r="BJ183" s="4"/>
      <c r="BK183" s="4"/>
      <c r="BL183" s="4"/>
    </row>
    <row r="184" spans="1:64" ht="15.75" customHeight="1" x14ac:dyDescent="0.25">
      <c r="A184" s="24"/>
      <c r="B184" s="24"/>
      <c r="C184" s="24"/>
      <c r="D184" s="24"/>
      <c r="E184" s="24"/>
      <c r="F184" s="24"/>
      <c r="G184" s="24"/>
      <c r="H184" s="24"/>
      <c r="I184" s="24"/>
      <c r="N184" s="3"/>
      <c r="O184" s="3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BG184" s="4"/>
      <c r="BH184" s="4"/>
      <c r="BI184" s="4"/>
      <c r="BJ184" s="4"/>
      <c r="BK184" s="4"/>
      <c r="BL184" s="4"/>
    </row>
    <row r="185" spans="1:64" ht="15.75" customHeight="1" x14ac:dyDescent="0.25">
      <c r="A185" s="24"/>
      <c r="B185" s="24"/>
      <c r="C185" s="24"/>
      <c r="D185" s="24"/>
      <c r="E185" s="24"/>
      <c r="F185" s="24"/>
      <c r="G185" s="24"/>
      <c r="H185" s="24"/>
      <c r="I185" s="24"/>
      <c r="N185" s="3"/>
      <c r="O185" s="3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BG185" s="4"/>
      <c r="BH185" s="4"/>
      <c r="BI185" s="4"/>
      <c r="BJ185" s="4"/>
      <c r="BK185" s="4"/>
      <c r="BL185" s="4"/>
    </row>
    <row r="186" spans="1:64" ht="15.75" customHeight="1" x14ac:dyDescent="0.25">
      <c r="A186" s="24"/>
      <c r="B186" s="24"/>
      <c r="C186" s="24"/>
      <c r="D186" s="24"/>
      <c r="E186" s="24"/>
      <c r="F186" s="24"/>
      <c r="G186" s="24"/>
      <c r="H186" s="24"/>
      <c r="I186" s="24"/>
      <c r="N186" s="3"/>
      <c r="O186" s="3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BG186" s="4"/>
      <c r="BH186" s="4"/>
      <c r="BI186" s="4"/>
      <c r="BJ186" s="4"/>
      <c r="BK186" s="4"/>
      <c r="BL186" s="4"/>
    </row>
    <row r="187" spans="1:64" ht="15.75" customHeight="1" x14ac:dyDescent="0.25">
      <c r="A187" s="24"/>
      <c r="B187" s="24"/>
      <c r="C187" s="24"/>
      <c r="D187" s="24"/>
      <c r="E187" s="24"/>
      <c r="F187" s="24"/>
      <c r="G187" s="24"/>
      <c r="H187" s="24"/>
      <c r="I187" s="24"/>
      <c r="N187" s="3"/>
      <c r="O187" s="3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BG187" s="4"/>
      <c r="BH187" s="4"/>
      <c r="BI187" s="4"/>
      <c r="BJ187" s="4"/>
      <c r="BK187" s="4"/>
      <c r="BL187" s="4"/>
    </row>
    <row r="188" spans="1:64" ht="15.75" customHeight="1" x14ac:dyDescent="0.25">
      <c r="A188" s="24"/>
      <c r="B188" s="24"/>
      <c r="C188" s="24"/>
      <c r="D188" s="24"/>
      <c r="E188" s="24"/>
      <c r="F188" s="24"/>
      <c r="G188" s="24"/>
      <c r="H188" s="24"/>
      <c r="I188" s="24"/>
      <c r="N188" s="3"/>
      <c r="O188" s="3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BG188" s="4"/>
      <c r="BH188" s="4"/>
      <c r="BI188" s="4"/>
      <c r="BJ188" s="4"/>
      <c r="BK188" s="4"/>
      <c r="BL188" s="4"/>
    </row>
    <row r="189" spans="1:64" ht="15.75" customHeight="1" x14ac:dyDescent="0.25">
      <c r="A189" s="24"/>
      <c r="B189" s="24"/>
      <c r="C189" s="24"/>
      <c r="D189" s="24"/>
      <c r="E189" s="24"/>
      <c r="F189" s="24"/>
      <c r="G189" s="24"/>
      <c r="H189" s="24"/>
      <c r="I189" s="24"/>
      <c r="N189" s="3"/>
      <c r="O189" s="3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BG189" s="4"/>
      <c r="BH189" s="4"/>
      <c r="BI189" s="4"/>
      <c r="BJ189" s="4"/>
      <c r="BK189" s="4"/>
      <c r="BL189" s="4"/>
    </row>
    <row r="190" spans="1:64" ht="15.75" customHeight="1" x14ac:dyDescent="0.25">
      <c r="A190" s="24"/>
      <c r="B190" s="24"/>
      <c r="C190" s="24"/>
      <c r="D190" s="24"/>
      <c r="E190" s="24"/>
      <c r="F190" s="24"/>
      <c r="G190" s="24"/>
      <c r="H190" s="24"/>
      <c r="I190" s="24"/>
      <c r="N190" s="3"/>
      <c r="O190" s="3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BG190" s="4"/>
      <c r="BH190" s="4"/>
      <c r="BI190" s="4"/>
      <c r="BJ190" s="4"/>
      <c r="BK190" s="4"/>
      <c r="BL190" s="4"/>
    </row>
    <row r="191" spans="1:64" ht="15.75" customHeight="1" x14ac:dyDescent="0.25">
      <c r="A191" s="24"/>
      <c r="B191" s="24"/>
      <c r="C191" s="24"/>
      <c r="D191" s="24"/>
      <c r="E191" s="24"/>
      <c r="F191" s="24"/>
      <c r="G191" s="24"/>
      <c r="H191" s="24"/>
      <c r="I191" s="24"/>
      <c r="N191" s="3"/>
      <c r="O191" s="3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BG191" s="4"/>
      <c r="BH191" s="4"/>
      <c r="BI191" s="4"/>
      <c r="BJ191" s="4"/>
      <c r="BK191" s="4"/>
      <c r="BL191" s="4"/>
    </row>
    <row r="192" spans="1:64" ht="15.75" customHeight="1" x14ac:dyDescent="0.25">
      <c r="A192" s="24"/>
      <c r="B192" s="24"/>
      <c r="C192" s="24"/>
      <c r="D192" s="24"/>
      <c r="E192" s="24"/>
      <c r="F192" s="24"/>
      <c r="G192" s="24"/>
      <c r="H192" s="24"/>
      <c r="I192" s="24"/>
      <c r="N192" s="3"/>
      <c r="O192" s="3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BG192" s="4"/>
      <c r="BH192" s="4"/>
      <c r="BI192" s="4"/>
      <c r="BJ192" s="4"/>
      <c r="BK192" s="4"/>
      <c r="BL192" s="4"/>
    </row>
    <row r="193" spans="1:64" ht="15.75" customHeight="1" x14ac:dyDescent="0.25">
      <c r="A193" s="24"/>
      <c r="B193" s="24"/>
      <c r="C193" s="24"/>
      <c r="D193" s="24"/>
      <c r="E193" s="24"/>
      <c r="F193" s="24"/>
      <c r="G193" s="24"/>
      <c r="H193" s="24"/>
      <c r="I193" s="24"/>
      <c r="N193" s="3"/>
      <c r="O193" s="3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BG193" s="4"/>
      <c r="BH193" s="4"/>
      <c r="BI193" s="4"/>
      <c r="BJ193" s="4"/>
      <c r="BK193" s="4"/>
      <c r="BL193" s="4"/>
    </row>
    <row r="194" spans="1:64" ht="15.75" customHeight="1" x14ac:dyDescent="0.25">
      <c r="A194" s="24"/>
      <c r="B194" s="24"/>
      <c r="C194" s="24"/>
      <c r="D194" s="24"/>
      <c r="E194" s="24"/>
      <c r="F194" s="24"/>
      <c r="G194" s="24"/>
      <c r="H194" s="24"/>
      <c r="I194" s="24"/>
      <c r="N194" s="3"/>
      <c r="O194" s="3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BG194" s="4"/>
      <c r="BH194" s="4"/>
      <c r="BI194" s="4"/>
      <c r="BJ194" s="4"/>
      <c r="BK194" s="4"/>
      <c r="BL194" s="4"/>
    </row>
    <row r="195" spans="1:64" ht="15.75" customHeight="1" x14ac:dyDescent="0.25">
      <c r="A195" s="24"/>
      <c r="B195" s="24"/>
      <c r="C195" s="24"/>
      <c r="D195" s="24"/>
      <c r="E195" s="24"/>
      <c r="F195" s="24"/>
      <c r="G195" s="24"/>
      <c r="H195" s="24"/>
      <c r="I195" s="24"/>
      <c r="N195" s="3"/>
      <c r="O195" s="3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BG195" s="4"/>
      <c r="BH195" s="4"/>
      <c r="BI195" s="4"/>
      <c r="BJ195" s="4"/>
      <c r="BK195" s="4"/>
      <c r="BL195" s="4"/>
    </row>
    <row r="196" spans="1:64" ht="15.75" customHeight="1" x14ac:dyDescent="0.25">
      <c r="A196" s="24"/>
      <c r="B196" s="24"/>
      <c r="C196" s="24"/>
      <c r="D196" s="24"/>
      <c r="E196" s="24"/>
      <c r="F196" s="24"/>
      <c r="G196" s="24"/>
      <c r="H196" s="24"/>
      <c r="I196" s="24"/>
      <c r="N196" s="3"/>
      <c r="O196" s="3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BG196" s="4"/>
      <c r="BH196" s="4"/>
      <c r="BI196" s="4"/>
      <c r="BJ196" s="4"/>
      <c r="BK196" s="4"/>
      <c r="BL196" s="4"/>
    </row>
    <row r="197" spans="1:64" ht="15.75" customHeight="1" x14ac:dyDescent="0.25">
      <c r="A197" s="24"/>
      <c r="B197" s="24"/>
      <c r="C197" s="24"/>
      <c r="D197" s="24"/>
      <c r="E197" s="24"/>
      <c r="F197" s="24"/>
      <c r="G197" s="24"/>
      <c r="H197" s="24"/>
      <c r="I197" s="24"/>
      <c r="N197" s="3"/>
      <c r="O197" s="3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BG197" s="4"/>
      <c r="BH197" s="4"/>
      <c r="BI197" s="4"/>
      <c r="BJ197" s="4"/>
      <c r="BK197" s="4"/>
      <c r="BL197" s="4"/>
    </row>
    <row r="198" spans="1:64" ht="15.75" customHeight="1" x14ac:dyDescent="0.25">
      <c r="A198" s="24"/>
      <c r="B198" s="24"/>
      <c r="C198" s="24"/>
      <c r="D198" s="24"/>
      <c r="E198" s="24"/>
      <c r="F198" s="24"/>
      <c r="G198" s="24"/>
      <c r="H198" s="24"/>
      <c r="I198" s="24"/>
      <c r="N198" s="3"/>
      <c r="O198" s="3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BG198" s="4"/>
      <c r="BH198" s="4"/>
      <c r="BI198" s="4"/>
      <c r="BJ198" s="4"/>
      <c r="BK198" s="4"/>
      <c r="BL198" s="4"/>
    </row>
    <row r="199" spans="1:64" ht="15.75" customHeight="1" x14ac:dyDescent="0.25">
      <c r="A199" s="24"/>
      <c r="B199" s="24"/>
      <c r="C199" s="24"/>
      <c r="D199" s="24"/>
      <c r="E199" s="24"/>
      <c r="F199" s="24"/>
      <c r="G199" s="24"/>
      <c r="H199" s="24"/>
      <c r="I199" s="24"/>
      <c r="N199" s="3"/>
      <c r="O199" s="3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BG199" s="4"/>
      <c r="BH199" s="4"/>
      <c r="BI199" s="4"/>
      <c r="BJ199" s="4"/>
      <c r="BK199" s="4"/>
      <c r="BL199" s="4"/>
    </row>
    <row r="200" spans="1:64" ht="15.75" customHeight="1" x14ac:dyDescent="0.25">
      <c r="A200" s="24"/>
      <c r="B200" s="24"/>
      <c r="C200" s="24"/>
      <c r="D200" s="24"/>
      <c r="E200" s="24"/>
      <c r="F200" s="24"/>
      <c r="G200" s="24"/>
      <c r="H200" s="24"/>
      <c r="I200" s="24"/>
      <c r="N200" s="3"/>
      <c r="O200" s="3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BG200" s="4"/>
      <c r="BH200" s="4"/>
      <c r="BI200" s="4"/>
      <c r="BJ200" s="4"/>
      <c r="BK200" s="4"/>
      <c r="BL200" s="4"/>
    </row>
    <row r="201" spans="1:64" ht="15.75" customHeight="1" x14ac:dyDescent="0.25">
      <c r="A201" s="24"/>
      <c r="B201" s="24"/>
      <c r="C201" s="24"/>
      <c r="D201" s="24"/>
      <c r="E201" s="24"/>
      <c r="F201" s="24"/>
      <c r="G201" s="24"/>
      <c r="H201" s="24"/>
      <c r="I201" s="24"/>
      <c r="N201" s="3"/>
      <c r="O201" s="3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BG201" s="4"/>
      <c r="BH201" s="4"/>
      <c r="BI201" s="4"/>
      <c r="BJ201" s="4"/>
      <c r="BK201" s="4"/>
      <c r="BL201" s="4"/>
    </row>
    <row r="202" spans="1:64" ht="15.75" customHeight="1" x14ac:dyDescent="0.25">
      <c r="A202" s="24"/>
      <c r="B202" s="24"/>
      <c r="C202" s="24"/>
      <c r="D202" s="24"/>
      <c r="E202" s="24"/>
      <c r="F202" s="24"/>
      <c r="G202" s="24"/>
      <c r="H202" s="24"/>
      <c r="I202" s="24"/>
      <c r="N202" s="3"/>
      <c r="O202" s="3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BG202" s="4"/>
      <c r="BH202" s="4"/>
      <c r="BI202" s="4"/>
      <c r="BJ202" s="4"/>
      <c r="BK202" s="4"/>
      <c r="BL202" s="4"/>
    </row>
    <row r="203" spans="1:64" ht="15.75" customHeight="1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N203" s="3"/>
      <c r="O203" s="3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BG203" s="4"/>
      <c r="BH203" s="4"/>
      <c r="BI203" s="4"/>
      <c r="BJ203" s="4"/>
      <c r="BK203" s="4"/>
      <c r="BL203" s="4"/>
    </row>
    <row r="204" spans="1:64" ht="15.75" customHeight="1" x14ac:dyDescent="0.25">
      <c r="A204" s="24"/>
      <c r="B204" s="24"/>
      <c r="C204" s="24"/>
      <c r="D204" s="24"/>
      <c r="E204" s="24"/>
      <c r="F204" s="24"/>
      <c r="G204" s="24"/>
      <c r="H204" s="24"/>
      <c r="I204" s="24"/>
      <c r="N204" s="3"/>
      <c r="O204" s="3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BG204" s="4"/>
      <c r="BH204" s="4"/>
      <c r="BI204" s="4"/>
      <c r="BJ204" s="4"/>
      <c r="BK204" s="4"/>
      <c r="BL204" s="4"/>
    </row>
    <row r="205" spans="1:64" ht="15.75" customHeight="1" x14ac:dyDescent="0.25">
      <c r="A205" s="24"/>
      <c r="B205" s="24"/>
      <c r="C205" s="24"/>
      <c r="D205" s="24"/>
      <c r="E205" s="24"/>
      <c r="F205" s="24"/>
      <c r="G205" s="24"/>
      <c r="H205" s="24"/>
      <c r="I205" s="24"/>
      <c r="N205" s="3"/>
      <c r="O205" s="3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BG205" s="4"/>
      <c r="BH205" s="4"/>
      <c r="BI205" s="4"/>
      <c r="BJ205" s="4"/>
      <c r="BK205" s="4"/>
      <c r="BL205" s="4"/>
    </row>
    <row r="206" spans="1:64" ht="15.75" customHeight="1" x14ac:dyDescent="0.25">
      <c r="A206" s="24"/>
      <c r="B206" s="24"/>
      <c r="C206" s="24"/>
      <c r="D206" s="24"/>
      <c r="E206" s="24"/>
      <c r="F206" s="24"/>
      <c r="G206" s="24"/>
      <c r="H206" s="24"/>
      <c r="I206" s="24"/>
      <c r="N206" s="3"/>
      <c r="O206" s="3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BG206" s="4"/>
      <c r="BH206" s="4"/>
      <c r="BI206" s="4"/>
      <c r="BJ206" s="4"/>
      <c r="BK206" s="4"/>
      <c r="BL206" s="4"/>
    </row>
    <row r="207" spans="1:64" ht="15.75" customHeight="1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N207" s="3"/>
      <c r="O207" s="3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BG207" s="4"/>
      <c r="BH207" s="4"/>
      <c r="BI207" s="4"/>
      <c r="BJ207" s="4"/>
      <c r="BK207" s="4"/>
      <c r="BL207" s="4"/>
    </row>
    <row r="208" spans="1:64" ht="15.75" customHeight="1" x14ac:dyDescent="0.25">
      <c r="A208" s="24"/>
      <c r="B208" s="24"/>
      <c r="C208" s="24"/>
      <c r="D208" s="24"/>
      <c r="E208" s="24"/>
      <c r="F208" s="24"/>
      <c r="G208" s="24"/>
      <c r="H208" s="24"/>
      <c r="I208" s="24"/>
      <c r="N208" s="3"/>
      <c r="O208" s="3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BG208" s="4"/>
      <c r="BH208" s="4"/>
      <c r="BI208" s="4"/>
      <c r="BJ208" s="4"/>
      <c r="BK208" s="4"/>
      <c r="BL208" s="4"/>
    </row>
    <row r="209" spans="1:64" ht="15.75" customHeight="1" x14ac:dyDescent="0.25">
      <c r="A209" s="24"/>
      <c r="B209" s="24"/>
      <c r="C209" s="24"/>
      <c r="D209" s="24"/>
      <c r="E209" s="24"/>
      <c r="F209" s="24"/>
      <c r="G209" s="24"/>
      <c r="H209" s="24"/>
      <c r="I209" s="24"/>
      <c r="N209" s="3"/>
      <c r="O209" s="3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BG209" s="4"/>
      <c r="BH209" s="4"/>
      <c r="BI209" s="4"/>
      <c r="BJ209" s="4"/>
      <c r="BK209" s="4"/>
      <c r="BL209" s="4"/>
    </row>
    <row r="210" spans="1:64" ht="15.75" customHeight="1" x14ac:dyDescent="0.25">
      <c r="A210" s="24"/>
      <c r="B210" s="24"/>
      <c r="C210" s="24"/>
      <c r="D210" s="24"/>
      <c r="E210" s="24"/>
      <c r="F210" s="24"/>
      <c r="G210" s="24"/>
      <c r="H210" s="24"/>
      <c r="I210" s="24"/>
      <c r="N210" s="3"/>
      <c r="O210" s="3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BG210" s="4"/>
      <c r="BH210" s="4"/>
      <c r="BI210" s="4"/>
      <c r="BJ210" s="4"/>
      <c r="BK210" s="4"/>
      <c r="BL210" s="4"/>
    </row>
    <row r="211" spans="1:64" ht="15.75" customHeight="1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N211" s="3"/>
      <c r="O211" s="3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BG211" s="4"/>
      <c r="BH211" s="4"/>
      <c r="BI211" s="4"/>
      <c r="BJ211" s="4"/>
      <c r="BK211" s="4"/>
      <c r="BL211" s="4"/>
    </row>
    <row r="212" spans="1:64" ht="15.75" customHeight="1" x14ac:dyDescent="0.25">
      <c r="A212" s="24"/>
      <c r="B212" s="24"/>
      <c r="C212" s="24"/>
      <c r="D212" s="24"/>
      <c r="E212" s="24"/>
      <c r="F212" s="24"/>
      <c r="G212" s="24"/>
      <c r="H212" s="24"/>
      <c r="I212" s="24"/>
      <c r="N212" s="3"/>
      <c r="O212" s="3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BG212" s="4"/>
      <c r="BH212" s="4"/>
      <c r="BI212" s="4"/>
      <c r="BJ212" s="4"/>
      <c r="BK212" s="4"/>
      <c r="BL212" s="4"/>
    </row>
    <row r="213" spans="1:64" ht="15.75" customHeight="1" x14ac:dyDescent="0.25">
      <c r="A213" s="24"/>
      <c r="B213" s="24"/>
      <c r="C213" s="24"/>
      <c r="D213" s="24"/>
      <c r="E213" s="24"/>
      <c r="F213" s="24"/>
      <c r="G213" s="24"/>
      <c r="H213" s="24"/>
      <c r="I213" s="24"/>
      <c r="N213" s="3"/>
      <c r="O213" s="3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BG213" s="4"/>
      <c r="BH213" s="4"/>
      <c r="BI213" s="4"/>
      <c r="BJ213" s="4"/>
      <c r="BK213" s="4"/>
      <c r="BL213" s="4"/>
    </row>
    <row r="214" spans="1:64" ht="15.75" customHeight="1" x14ac:dyDescent="0.25">
      <c r="A214" s="24"/>
      <c r="B214" s="24"/>
      <c r="C214" s="24"/>
      <c r="D214" s="24"/>
      <c r="E214" s="24"/>
      <c r="F214" s="24"/>
      <c r="G214" s="24"/>
      <c r="H214" s="24"/>
      <c r="I214" s="24"/>
      <c r="N214" s="3"/>
      <c r="O214" s="3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BG214" s="4"/>
      <c r="BH214" s="4"/>
      <c r="BI214" s="4"/>
      <c r="BJ214" s="4"/>
      <c r="BK214" s="4"/>
      <c r="BL214" s="4"/>
    </row>
    <row r="215" spans="1:64" ht="15.75" customHeight="1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N215" s="3"/>
      <c r="O215" s="3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BG215" s="4"/>
      <c r="BH215" s="4"/>
      <c r="BI215" s="4"/>
      <c r="BJ215" s="4"/>
      <c r="BK215" s="4"/>
      <c r="BL215" s="4"/>
    </row>
    <row r="216" spans="1:64" ht="15.75" customHeight="1" x14ac:dyDescent="0.25">
      <c r="A216" s="24"/>
      <c r="B216" s="24"/>
      <c r="C216" s="24"/>
      <c r="D216" s="24"/>
      <c r="E216" s="24"/>
      <c r="F216" s="24"/>
      <c r="G216" s="24"/>
      <c r="H216" s="24"/>
      <c r="I216" s="24"/>
      <c r="N216" s="3"/>
      <c r="O216" s="3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BG216" s="4"/>
      <c r="BH216" s="4"/>
      <c r="BI216" s="4"/>
      <c r="BJ216" s="4"/>
      <c r="BK216" s="4"/>
      <c r="BL216" s="4"/>
    </row>
    <row r="217" spans="1:64" ht="15.75" customHeight="1" x14ac:dyDescent="0.25">
      <c r="A217" s="24"/>
      <c r="B217" s="24"/>
      <c r="C217" s="24"/>
      <c r="D217" s="24"/>
      <c r="E217" s="24"/>
      <c r="F217" s="24"/>
      <c r="G217" s="24"/>
      <c r="H217" s="24"/>
      <c r="I217" s="24"/>
      <c r="N217" s="3"/>
      <c r="O217" s="3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BG217" s="4"/>
      <c r="BH217" s="4"/>
      <c r="BI217" s="4"/>
      <c r="BJ217" s="4"/>
      <c r="BK217" s="4"/>
      <c r="BL217" s="4"/>
    </row>
    <row r="218" spans="1:64" ht="15.75" customHeight="1" x14ac:dyDescent="0.25">
      <c r="A218" s="24"/>
      <c r="B218" s="24"/>
      <c r="C218" s="24"/>
      <c r="D218" s="24"/>
      <c r="E218" s="24"/>
      <c r="F218" s="24"/>
      <c r="G218" s="24"/>
      <c r="H218" s="24"/>
      <c r="I218" s="24"/>
      <c r="N218" s="3"/>
      <c r="O218" s="3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BG218" s="4"/>
      <c r="BH218" s="4"/>
      <c r="BI218" s="4"/>
      <c r="BJ218" s="4"/>
      <c r="BK218" s="4"/>
      <c r="BL218" s="4"/>
    </row>
    <row r="219" spans="1:64" ht="15.75" customHeight="1" x14ac:dyDescent="0.25">
      <c r="A219" s="24"/>
      <c r="B219" s="24"/>
      <c r="C219" s="24"/>
      <c r="D219" s="24"/>
      <c r="E219" s="24"/>
      <c r="F219" s="24"/>
      <c r="G219" s="24"/>
      <c r="H219" s="24"/>
      <c r="I219" s="24"/>
      <c r="N219" s="3"/>
      <c r="O219" s="3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BG219" s="4"/>
      <c r="BH219" s="4"/>
      <c r="BI219" s="4"/>
      <c r="BJ219" s="4"/>
      <c r="BK219" s="4"/>
      <c r="BL219" s="4"/>
    </row>
    <row r="220" spans="1:64" ht="15.75" customHeight="1" x14ac:dyDescent="0.25">
      <c r="A220" s="24"/>
      <c r="B220" s="24"/>
      <c r="C220" s="24"/>
      <c r="D220" s="24"/>
      <c r="E220" s="24"/>
      <c r="F220" s="24"/>
      <c r="G220" s="24"/>
      <c r="H220" s="24"/>
      <c r="I220" s="24"/>
      <c r="N220" s="3"/>
      <c r="O220" s="3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BG220" s="4"/>
      <c r="BH220" s="4"/>
      <c r="BI220" s="4"/>
      <c r="BJ220" s="4"/>
      <c r="BK220" s="4"/>
      <c r="BL220" s="4"/>
    </row>
    <row r="221" spans="1:64" ht="15.75" customHeight="1" x14ac:dyDescent="0.25">
      <c r="A221" s="24"/>
      <c r="B221" s="24"/>
      <c r="C221" s="24"/>
      <c r="D221" s="24"/>
      <c r="E221" s="24"/>
      <c r="F221" s="24"/>
      <c r="G221" s="24"/>
      <c r="H221" s="24"/>
      <c r="I221" s="24"/>
      <c r="N221" s="3"/>
      <c r="O221" s="3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BG221" s="4"/>
      <c r="BH221" s="4"/>
      <c r="BI221" s="4"/>
      <c r="BJ221" s="4"/>
      <c r="BK221" s="4"/>
      <c r="BL221" s="4"/>
    </row>
    <row r="222" spans="1:64" ht="15.75" customHeight="1" x14ac:dyDescent="0.25">
      <c r="A222" s="24"/>
      <c r="B222" s="24"/>
      <c r="C222" s="24"/>
      <c r="D222" s="24"/>
      <c r="E222" s="24"/>
      <c r="F222" s="24"/>
      <c r="G222" s="24"/>
      <c r="H222" s="24"/>
      <c r="I222" s="24"/>
      <c r="N222" s="3"/>
      <c r="O222" s="3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BG222" s="4"/>
      <c r="BH222" s="4"/>
      <c r="BI222" s="4"/>
      <c r="BJ222" s="4"/>
      <c r="BK222" s="4"/>
      <c r="BL222" s="4"/>
    </row>
    <row r="223" spans="1:64" ht="15.75" customHeight="1" x14ac:dyDescent="0.25">
      <c r="A223" s="24"/>
      <c r="B223" s="24"/>
      <c r="C223" s="24"/>
      <c r="D223" s="24"/>
      <c r="E223" s="24"/>
      <c r="F223" s="24"/>
      <c r="G223" s="24"/>
      <c r="H223" s="24"/>
      <c r="I223" s="24"/>
      <c r="N223" s="3"/>
      <c r="O223" s="3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BG223" s="4"/>
      <c r="BH223" s="4"/>
      <c r="BI223" s="4"/>
      <c r="BJ223" s="4"/>
      <c r="BK223" s="4"/>
      <c r="BL223" s="4"/>
    </row>
    <row r="224" spans="1:64" ht="15.75" customHeight="1" x14ac:dyDescent="0.25">
      <c r="A224" s="24"/>
      <c r="B224" s="24"/>
      <c r="C224" s="24"/>
      <c r="D224" s="24"/>
      <c r="E224" s="24"/>
      <c r="F224" s="24"/>
      <c r="G224" s="24"/>
      <c r="H224" s="24"/>
      <c r="I224" s="24"/>
      <c r="N224" s="3"/>
      <c r="O224" s="3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BG224" s="4"/>
      <c r="BH224" s="4"/>
      <c r="BI224" s="4"/>
      <c r="BJ224" s="4"/>
      <c r="BK224" s="4"/>
      <c r="BL224" s="4"/>
    </row>
    <row r="225" spans="1:64" ht="15.75" customHeight="1" x14ac:dyDescent="0.25">
      <c r="A225" s="24"/>
      <c r="B225" s="24"/>
      <c r="C225" s="24"/>
      <c r="D225" s="24"/>
      <c r="E225" s="24"/>
      <c r="F225" s="24"/>
      <c r="G225" s="24"/>
      <c r="H225" s="24"/>
      <c r="I225" s="24"/>
      <c r="N225" s="3"/>
      <c r="O225" s="3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BG225" s="4"/>
      <c r="BH225" s="4"/>
      <c r="BI225" s="4"/>
      <c r="BJ225" s="4"/>
      <c r="BK225" s="4"/>
      <c r="BL225" s="4"/>
    </row>
    <row r="226" spans="1:64" ht="15.75" customHeight="1" x14ac:dyDescent="0.25">
      <c r="A226" s="24"/>
      <c r="B226" s="24"/>
      <c r="C226" s="24"/>
      <c r="D226" s="24"/>
      <c r="E226" s="24"/>
      <c r="F226" s="24"/>
      <c r="G226" s="24"/>
      <c r="H226" s="24"/>
      <c r="I226" s="24"/>
      <c r="N226" s="3"/>
      <c r="O226" s="3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BG226" s="4"/>
      <c r="BH226" s="4"/>
      <c r="BI226" s="4"/>
      <c r="BJ226" s="4"/>
      <c r="BK226" s="4"/>
      <c r="BL226" s="4"/>
    </row>
    <row r="227" spans="1:64" ht="15.75" customHeight="1" x14ac:dyDescent="0.25">
      <c r="A227" s="24"/>
      <c r="B227" s="24"/>
      <c r="C227" s="24"/>
      <c r="D227" s="24"/>
      <c r="E227" s="24"/>
      <c r="F227" s="24"/>
      <c r="G227" s="24"/>
      <c r="H227" s="24"/>
      <c r="I227" s="24"/>
      <c r="N227" s="3"/>
      <c r="O227" s="3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BG227" s="4"/>
      <c r="BH227" s="4"/>
      <c r="BI227" s="4"/>
      <c r="BJ227" s="4"/>
      <c r="BK227" s="4"/>
      <c r="BL227" s="4"/>
    </row>
    <row r="228" spans="1:64" ht="15.75" customHeight="1" x14ac:dyDescent="0.25">
      <c r="A228" s="24"/>
      <c r="B228" s="24"/>
      <c r="C228" s="24"/>
      <c r="D228" s="24"/>
      <c r="E228" s="24"/>
      <c r="F228" s="24"/>
      <c r="G228" s="24"/>
      <c r="H228" s="24"/>
      <c r="I228" s="24"/>
      <c r="N228" s="3"/>
      <c r="O228" s="3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BG228" s="4"/>
      <c r="BH228" s="4"/>
      <c r="BI228" s="4"/>
      <c r="BJ228" s="4"/>
      <c r="BK228" s="4"/>
      <c r="BL228" s="4"/>
    </row>
    <row r="229" spans="1:64" ht="15.75" customHeight="1" x14ac:dyDescent="0.25">
      <c r="A229" s="24"/>
      <c r="B229" s="24"/>
      <c r="C229" s="24"/>
      <c r="D229" s="24"/>
      <c r="E229" s="24"/>
      <c r="F229" s="24"/>
      <c r="G229" s="24"/>
      <c r="H229" s="24"/>
      <c r="I229" s="24"/>
      <c r="N229" s="3"/>
      <c r="O229" s="3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BG229" s="4"/>
      <c r="BH229" s="4"/>
      <c r="BI229" s="4"/>
      <c r="BJ229" s="4"/>
      <c r="BK229" s="4"/>
      <c r="BL229" s="4"/>
    </row>
    <row r="230" spans="1:64" ht="15.75" customHeight="1" x14ac:dyDescent="0.25">
      <c r="A230" s="24"/>
      <c r="B230" s="24"/>
      <c r="C230" s="24"/>
      <c r="D230" s="24"/>
      <c r="E230" s="24"/>
      <c r="F230" s="24"/>
      <c r="G230" s="24"/>
      <c r="H230" s="24"/>
      <c r="I230" s="24"/>
      <c r="N230" s="3"/>
      <c r="O230" s="3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BG230" s="4"/>
      <c r="BH230" s="4"/>
      <c r="BI230" s="4"/>
      <c r="BJ230" s="4"/>
      <c r="BK230" s="4"/>
      <c r="BL230" s="4"/>
    </row>
    <row r="231" spans="1:64" ht="15.75" customHeight="1" x14ac:dyDescent="0.25">
      <c r="A231" s="24"/>
      <c r="B231" s="24"/>
      <c r="C231" s="24"/>
      <c r="D231" s="24"/>
      <c r="E231" s="24"/>
      <c r="F231" s="24"/>
      <c r="G231" s="24"/>
      <c r="H231" s="24"/>
      <c r="I231" s="24"/>
      <c r="N231" s="3"/>
      <c r="O231" s="3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BG231" s="4"/>
      <c r="BH231" s="4"/>
      <c r="BI231" s="4"/>
      <c r="BJ231" s="4"/>
      <c r="BK231" s="4"/>
      <c r="BL231" s="4"/>
    </row>
    <row r="232" spans="1:64" ht="15.75" customHeight="1" x14ac:dyDescent="0.25">
      <c r="A232" s="24"/>
      <c r="B232" s="24"/>
      <c r="C232" s="24"/>
      <c r="D232" s="24"/>
      <c r="E232" s="24"/>
      <c r="F232" s="24"/>
      <c r="G232" s="24"/>
      <c r="H232" s="24"/>
      <c r="I232" s="24"/>
      <c r="N232" s="3"/>
      <c r="O232" s="3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BG232" s="4"/>
      <c r="BH232" s="4"/>
      <c r="BI232" s="4"/>
      <c r="BJ232" s="4"/>
      <c r="BK232" s="4"/>
      <c r="BL232" s="4"/>
    </row>
    <row r="233" spans="1:64" ht="15.75" customHeight="1" x14ac:dyDescent="0.25">
      <c r="A233" s="24"/>
      <c r="B233" s="24"/>
      <c r="C233" s="24"/>
      <c r="D233" s="24"/>
      <c r="E233" s="24"/>
      <c r="F233" s="24"/>
      <c r="G233" s="24"/>
      <c r="H233" s="24"/>
      <c r="I233" s="24"/>
      <c r="N233" s="3"/>
      <c r="O233" s="3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BG233" s="4"/>
      <c r="BH233" s="4"/>
      <c r="BI233" s="4"/>
      <c r="BJ233" s="4"/>
      <c r="BK233" s="4"/>
      <c r="BL233" s="4"/>
    </row>
    <row r="234" spans="1:64" ht="15.75" customHeight="1" x14ac:dyDescent="0.25">
      <c r="A234" s="24"/>
      <c r="B234" s="24"/>
      <c r="C234" s="24"/>
      <c r="D234" s="24"/>
      <c r="E234" s="24"/>
      <c r="F234" s="24"/>
      <c r="G234" s="24"/>
      <c r="H234" s="24"/>
      <c r="I234" s="24"/>
      <c r="N234" s="3"/>
      <c r="O234" s="3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BG234" s="4"/>
      <c r="BH234" s="4"/>
      <c r="BI234" s="4"/>
      <c r="BJ234" s="4"/>
      <c r="BK234" s="4"/>
      <c r="BL234" s="4"/>
    </row>
    <row r="235" spans="1:64" ht="15.75" customHeight="1" x14ac:dyDescent="0.25">
      <c r="A235" s="24"/>
      <c r="B235" s="24"/>
      <c r="C235" s="24"/>
      <c r="D235" s="24"/>
      <c r="E235" s="24"/>
      <c r="F235" s="24"/>
      <c r="G235" s="24"/>
      <c r="H235" s="24"/>
      <c r="I235" s="24"/>
      <c r="N235" s="3"/>
      <c r="O235" s="3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BG235" s="4"/>
      <c r="BH235" s="4"/>
      <c r="BI235" s="4"/>
      <c r="BJ235" s="4"/>
      <c r="BK235" s="4"/>
      <c r="BL235" s="4"/>
    </row>
    <row r="236" spans="1:64" ht="15.75" customHeight="1" x14ac:dyDescent="0.25">
      <c r="A236" s="24"/>
      <c r="B236" s="24"/>
      <c r="C236" s="24"/>
      <c r="D236" s="24"/>
      <c r="E236" s="24"/>
      <c r="F236" s="24"/>
      <c r="G236" s="24"/>
      <c r="H236" s="24"/>
      <c r="I236" s="24"/>
      <c r="N236" s="3"/>
      <c r="O236" s="3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BG236" s="4"/>
      <c r="BH236" s="4"/>
      <c r="BI236" s="4"/>
      <c r="BJ236" s="4"/>
      <c r="BK236" s="4"/>
      <c r="BL236" s="4"/>
    </row>
    <row r="237" spans="1:64" ht="15.75" customHeight="1" x14ac:dyDescent="0.25">
      <c r="A237" s="24"/>
      <c r="B237" s="24"/>
      <c r="C237" s="24"/>
      <c r="D237" s="24"/>
      <c r="E237" s="24"/>
      <c r="F237" s="24"/>
      <c r="G237" s="24"/>
      <c r="H237" s="24"/>
      <c r="I237" s="24"/>
      <c r="N237" s="3"/>
      <c r="O237" s="3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BG237" s="4"/>
      <c r="BH237" s="4"/>
      <c r="BI237" s="4"/>
      <c r="BJ237" s="4"/>
      <c r="BK237" s="4"/>
      <c r="BL237" s="4"/>
    </row>
    <row r="238" spans="1:64" ht="15.75" customHeight="1" x14ac:dyDescent="0.25">
      <c r="A238" s="24"/>
      <c r="B238" s="24"/>
      <c r="C238" s="24"/>
      <c r="D238" s="24"/>
      <c r="E238" s="24"/>
      <c r="F238" s="24"/>
      <c r="G238" s="24"/>
      <c r="H238" s="24"/>
      <c r="I238" s="24"/>
      <c r="N238" s="3"/>
      <c r="O238" s="3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BG238" s="4"/>
      <c r="BH238" s="4"/>
      <c r="BI238" s="4"/>
      <c r="BJ238" s="4"/>
      <c r="BK238" s="4"/>
      <c r="BL238" s="4"/>
    </row>
    <row r="239" spans="1:64" ht="15.75" customHeight="1" x14ac:dyDescent="0.25">
      <c r="A239" s="24"/>
      <c r="B239" s="24"/>
      <c r="C239" s="24"/>
      <c r="D239" s="24"/>
      <c r="E239" s="24"/>
      <c r="F239" s="24"/>
      <c r="G239" s="24"/>
      <c r="H239" s="24"/>
      <c r="I239" s="24"/>
      <c r="N239" s="3"/>
      <c r="O239" s="3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BG239" s="4"/>
      <c r="BH239" s="4"/>
      <c r="BI239" s="4"/>
      <c r="BJ239" s="4"/>
      <c r="BK239" s="4"/>
      <c r="BL239" s="4"/>
    </row>
    <row r="240" spans="1:64" ht="15.75" customHeight="1" x14ac:dyDescent="0.25">
      <c r="A240" s="24"/>
      <c r="B240" s="24"/>
      <c r="C240" s="24"/>
      <c r="D240" s="24"/>
      <c r="E240" s="24"/>
      <c r="F240" s="24"/>
      <c r="G240" s="24"/>
      <c r="H240" s="24"/>
      <c r="I240" s="24"/>
      <c r="N240" s="3"/>
      <c r="O240" s="3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BG240" s="4"/>
      <c r="BH240" s="4"/>
      <c r="BI240" s="4"/>
      <c r="BJ240" s="4"/>
      <c r="BK240" s="4"/>
      <c r="BL240" s="4"/>
    </row>
    <row r="241" spans="1:64" ht="15.75" customHeight="1" x14ac:dyDescent="0.25">
      <c r="A241" s="24"/>
      <c r="B241" s="24"/>
      <c r="C241" s="24"/>
      <c r="D241" s="24"/>
      <c r="E241" s="24"/>
      <c r="F241" s="24"/>
      <c r="G241" s="24"/>
      <c r="H241" s="24"/>
      <c r="I241" s="24"/>
      <c r="N241" s="3"/>
      <c r="O241" s="3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BG241" s="4"/>
      <c r="BH241" s="4"/>
      <c r="BI241" s="4"/>
      <c r="BJ241" s="4"/>
      <c r="BK241" s="4"/>
      <c r="BL241" s="4"/>
    </row>
    <row r="242" spans="1:64" ht="15.75" customHeight="1" x14ac:dyDescent="0.25">
      <c r="A242" s="24"/>
      <c r="B242" s="24"/>
      <c r="C242" s="24"/>
      <c r="D242" s="24"/>
      <c r="E242" s="24"/>
      <c r="F242" s="24"/>
      <c r="G242" s="24"/>
      <c r="H242" s="24"/>
      <c r="I242" s="24"/>
      <c r="N242" s="3"/>
      <c r="O242" s="3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BG242" s="4"/>
      <c r="BH242" s="4"/>
      <c r="BI242" s="4"/>
      <c r="BJ242" s="4"/>
      <c r="BK242" s="4"/>
      <c r="BL242" s="4"/>
    </row>
    <row r="243" spans="1:64" ht="15.75" customHeight="1" x14ac:dyDescent="0.25">
      <c r="A243" s="24"/>
      <c r="B243" s="24"/>
      <c r="C243" s="24"/>
      <c r="D243" s="24"/>
      <c r="E243" s="24"/>
      <c r="F243" s="24"/>
      <c r="G243" s="24"/>
      <c r="H243" s="24"/>
      <c r="I243" s="24"/>
      <c r="N243" s="3"/>
      <c r="O243" s="3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BG243" s="4"/>
      <c r="BH243" s="4"/>
      <c r="BI243" s="4"/>
      <c r="BJ243" s="4"/>
      <c r="BK243" s="4"/>
      <c r="BL243" s="4"/>
    </row>
    <row r="244" spans="1:64" ht="15.75" customHeight="1" x14ac:dyDescent="0.25">
      <c r="A244" s="24"/>
      <c r="B244" s="24"/>
      <c r="C244" s="24"/>
      <c r="D244" s="24"/>
      <c r="E244" s="24"/>
      <c r="F244" s="24"/>
      <c r="G244" s="24"/>
      <c r="H244" s="24"/>
      <c r="I244" s="24"/>
      <c r="N244" s="3"/>
      <c r="O244" s="3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BG244" s="4"/>
      <c r="BH244" s="4"/>
      <c r="BI244" s="4"/>
      <c r="BJ244" s="4"/>
      <c r="BK244" s="4"/>
      <c r="BL244" s="4"/>
    </row>
    <row r="245" spans="1:64" ht="15.75" customHeight="1" x14ac:dyDescent="0.25">
      <c r="A245" s="24"/>
      <c r="B245" s="24"/>
      <c r="C245" s="24"/>
      <c r="D245" s="24"/>
      <c r="E245" s="24"/>
      <c r="F245" s="24"/>
      <c r="G245" s="24"/>
      <c r="H245" s="24"/>
      <c r="I245" s="24"/>
      <c r="N245" s="3"/>
      <c r="O245" s="3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BG245" s="4"/>
      <c r="BH245" s="4"/>
      <c r="BI245" s="4"/>
      <c r="BJ245" s="4"/>
      <c r="BK245" s="4"/>
      <c r="BL245" s="4"/>
    </row>
    <row r="246" spans="1:64" ht="15.75" customHeight="1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N246" s="3"/>
      <c r="O246" s="3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BG246" s="4"/>
      <c r="BH246" s="4"/>
      <c r="BI246" s="4"/>
      <c r="BJ246" s="4"/>
      <c r="BK246" s="4"/>
      <c r="BL246" s="4"/>
    </row>
    <row r="247" spans="1:64" ht="15.75" customHeight="1" x14ac:dyDescent="0.25">
      <c r="A247" s="24"/>
      <c r="B247" s="24"/>
      <c r="C247" s="24"/>
      <c r="D247" s="24"/>
      <c r="E247" s="24"/>
      <c r="F247" s="24"/>
      <c r="G247" s="24"/>
      <c r="H247" s="24"/>
      <c r="I247" s="24"/>
      <c r="N247" s="3"/>
      <c r="O247" s="3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BG247" s="4"/>
      <c r="BH247" s="4"/>
      <c r="BI247" s="4"/>
      <c r="BJ247" s="4"/>
      <c r="BK247" s="4"/>
      <c r="BL247" s="4"/>
    </row>
    <row r="248" spans="1:64" ht="15.75" customHeight="1" x14ac:dyDescent="0.25">
      <c r="A248" s="24"/>
      <c r="B248" s="24"/>
      <c r="C248" s="24"/>
      <c r="D248" s="24"/>
      <c r="E248" s="24"/>
      <c r="F248" s="24"/>
      <c r="G248" s="24"/>
      <c r="H248" s="24"/>
      <c r="I248" s="24"/>
      <c r="N248" s="3"/>
      <c r="O248" s="3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BG248" s="4"/>
      <c r="BH248" s="4"/>
      <c r="BI248" s="4"/>
      <c r="BJ248" s="4"/>
      <c r="BK248" s="4"/>
      <c r="BL248" s="4"/>
    </row>
    <row r="249" spans="1:64" ht="15.75" customHeight="1" x14ac:dyDescent="0.25">
      <c r="A249" s="24"/>
      <c r="B249" s="24"/>
      <c r="C249" s="24"/>
      <c r="D249" s="24"/>
      <c r="E249" s="24"/>
      <c r="F249" s="24"/>
      <c r="G249" s="24"/>
      <c r="H249" s="24"/>
      <c r="I249" s="24"/>
      <c r="N249" s="3"/>
      <c r="O249" s="3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BG249" s="4"/>
      <c r="BH249" s="4"/>
      <c r="BI249" s="4"/>
      <c r="BJ249" s="4"/>
      <c r="BK249" s="4"/>
      <c r="BL249" s="4"/>
    </row>
    <row r="250" spans="1:64" ht="15.75" customHeight="1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N250" s="3"/>
      <c r="O250" s="3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BG250" s="4"/>
      <c r="BH250" s="4"/>
      <c r="BI250" s="4"/>
      <c r="BJ250" s="4"/>
      <c r="BK250" s="4"/>
      <c r="BL250" s="4"/>
    </row>
    <row r="251" spans="1:64" ht="15.75" customHeight="1" x14ac:dyDescent="0.25">
      <c r="A251" s="24"/>
      <c r="B251" s="24"/>
      <c r="C251" s="24"/>
      <c r="D251" s="24"/>
      <c r="E251" s="24"/>
      <c r="F251" s="24"/>
      <c r="G251" s="24"/>
      <c r="H251" s="24"/>
      <c r="I251" s="24"/>
      <c r="N251" s="3"/>
      <c r="O251" s="3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BG251" s="4"/>
      <c r="BH251" s="4"/>
      <c r="BI251" s="4"/>
      <c r="BJ251" s="4"/>
      <c r="BK251" s="4"/>
      <c r="BL251" s="4"/>
    </row>
    <row r="252" spans="1:64" ht="15.75" customHeight="1" x14ac:dyDescent="0.25">
      <c r="A252" s="24"/>
      <c r="B252" s="24"/>
      <c r="C252" s="24"/>
      <c r="D252" s="24"/>
      <c r="E252" s="24"/>
      <c r="F252" s="24"/>
      <c r="G252" s="24"/>
      <c r="H252" s="24"/>
      <c r="I252" s="24"/>
      <c r="N252" s="3"/>
      <c r="O252" s="3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BG252" s="4"/>
      <c r="BH252" s="4"/>
      <c r="BI252" s="4"/>
      <c r="BJ252" s="4"/>
      <c r="BK252" s="4"/>
      <c r="BL252" s="4"/>
    </row>
    <row r="253" spans="1:64" ht="15.75" customHeight="1" x14ac:dyDescent="0.25">
      <c r="A253" s="24"/>
      <c r="B253" s="24"/>
      <c r="C253" s="24"/>
      <c r="D253" s="24"/>
      <c r="E253" s="24"/>
      <c r="F253" s="24"/>
      <c r="G253" s="24"/>
      <c r="H253" s="24"/>
      <c r="I253" s="24"/>
      <c r="N253" s="3"/>
      <c r="O253" s="3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BG253" s="4"/>
      <c r="BH253" s="4"/>
      <c r="BI253" s="4"/>
      <c r="BJ253" s="4"/>
      <c r="BK253" s="4"/>
      <c r="BL253" s="4"/>
    </row>
    <row r="254" spans="1:64" ht="15.75" customHeight="1" x14ac:dyDescent="0.25">
      <c r="A254" s="24"/>
      <c r="B254" s="24"/>
      <c r="C254" s="24"/>
      <c r="D254" s="24"/>
      <c r="E254" s="24"/>
      <c r="F254" s="24"/>
      <c r="G254" s="24"/>
      <c r="H254" s="24"/>
      <c r="I254" s="24"/>
      <c r="N254" s="3"/>
      <c r="O254" s="3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BG254" s="4"/>
      <c r="BH254" s="4"/>
      <c r="BI254" s="4"/>
      <c r="BJ254" s="4"/>
      <c r="BK254" s="4"/>
      <c r="BL254" s="4"/>
    </row>
    <row r="255" spans="1:64" ht="15.75" customHeight="1" x14ac:dyDescent="0.25">
      <c r="A255" s="24"/>
      <c r="B255" s="24"/>
      <c r="C255" s="24"/>
      <c r="D255" s="24"/>
      <c r="E255" s="24"/>
      <c r="F255" s="24"/>
      <c r="G255" s="24"/>
      <c r="H255" s="24"/>
      <c r="I255" s="24"/>
      <c r="N255" s="3"/>
      <c r="O255" s="3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BG255" s="4"/>
      <c r="BH255" s="4"/>
      <c r="BI255" s="4"/>
      <c r="BJ255" s="4"/>
      <c r="BK255" s="4"/>
      <c r="BL255" s="4"/>
    </row>
    <row r="256" spans="1:64" ht="15.75" customHeight="1" x14ac:dyDescent="0.25">
      <c r="A256" s="24"/>
      <c r="B256" s="24"/>
      <c r="C256" s="24"/>
      <c r="D256" s="24"/>
      <c r="E256" s="24"/>
      <c r="F256" s="24"/>
      <c r="G256" s="24"/>
      <c r="H256" s="24"/>
      <c r="I256" s="24"/>
      <c r="N256" s="3"/>
      <c r="O256" s="3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BG256" s="4"/>
      <c r="BH256" s="4"/>
      <c r="BI256" s="4"/>
      <c r="BJ256" s="4"/>
      <c r="BK256" s="4"/>
      <c r="BL256" s="4"/>
    </row>
    <row r="257" spans="1:64" ht="15.75" customHeight="1" x14ac:dyDescent="0.25">
      <c r="A257" s="24"/>
      <c r="B257" s="24"/>
      <c r="C257" s="24"/>
      <c r="D257" s="24"/>
      <c r="E257" s="24"/>
      <c r="F257" s="24"/>
      <c r="G257" s="24"/>
      <c r="H257" s="24"/>
      <c r="I257" s="24"/>
      <c r="N257" s="3"/>
      <c r="O257" s="3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BG257" s="4"/>
      <c r="BH257" s="4"/>
      <c r="BI257" s="4"/>
      <c r="BJ257" s="4"/>
      <c r="BK257" s="4"/>
      <c r="BL257" s="4"/>
    </row>
    <row r="258" spans="1:64" ht="15.75" customHeight="1" x14ac:dyDescent="0.25">
      <c r="A258" s="24"/>
      <c r="B258" s="24"/>
      <c r="C258" s="24"/>
      <c r="D258" s="24"/>
      <c r="E258" s="24"/>
      <c r="F258" s="24"/>
      <c r="G258" s="24"/>
      <c r="H258" s="24"/>
      <c r="I258" s="24"/>
      <c r="N258" s="3"/>
      <c r="O258" s="3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BG258" s="4"/>
      <c r="BH258" s="4"/>
      <c r="BI258" s="4"/>
      <c r="BJ258" s="4"/>
      <c r="BK258" s="4"/>
      <c r="BL258" s="4"/>
    </row>
    <row r="259" spans="1:64" ht="15.75" customHeight="1" x14ac:dyDescent="0.25">
      <c r="A259" s="24"/>
      <c r="B259" s="24"/>
      <c r="C259" s="24"/>
      <c r="D259" s="24"/>
      <c r="E259" s="24"/>
      <c r="F259" s="24"/>
      <c r="G259" s="24"/>
      <c r="H259" s="24"/>
      <c r="I259" s="24"/>
      <c r="N259" s="3"/>
      <c r="O259" s="3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BG259" s="4"/>
      <c r="BH259" s="4"/>
      <c r="BI259" s="4"/>
      <c r="BJ259" s="4"/>
      <c r="BK259" s="4"/>
      <c r="BL259" s="4"/>
    </row>
    <row r="260" spans="1:64" ht="15.75" customHeight="1" x14ac:dyDescent="0.25">
      <c r="A260" s="24"/>
      <c r="B260" s="24"/>
      <c r="C260" s="24"/>
      <c r="D260" s="24"/>
      <c r="E260" s="24"/>
      <c r="F260" s="24"/>
      <c r="G260" s="24"/>
      <c r="H260" s="24"/>
      <c r="I260" s="24"/>
      <c r="N260" s="3"/>
      <c r="O260" s="3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BG260" s="4"/>
      <c r="BH260" s="4"/>
      <c r="BI260" s="4"/>
      <c r="BJ260" s="4"/>
      <c r="BK260" s="4"/>
      <c r="BL260" s="4"/>
    </row>
    <row r="261" spans="1:64" ht="15.75" customHeight="1" x14ac:dyDescent="0.25">
      <c r="A261" s="24"/>
      <c r="B261" s="24"/>
      <c r="C261" s="24"/>
      <c r="D261" s="24"/>
      <c r="E261" s="24"/>
      <c r="F261" s="24"/>
      <c r="G261" s="24"/>
      <c r="H261" s="24"/>
      <c r="I261" s="24"/>
      <c r="N261" s="3"/>
      <c r="O261" s="3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BG261" s="4"/>
      <c r="BH261" s="4"/>
      <c r="BI261" s="4"/>
      <c r="BJ261" s="4"/>
      <c r="BK261" s="4"/>
      <c r="BL261" s="4"/>
    </row>
    <row r="262" spans="1:64" ht="15.75" customHeight="1" x14ac:dyDescent="0.25">
      <c r="A262" s="24"/>
      <c r="B262" s="24"/>
      <c r="C262" s="24"/>
      <c r="D262" s="24"/>
      <c r="E262" s="24"/>
      <c r="F262" s="24"/>
      <c r="G262" s="24"/>
      <c r="H262" s="24"/>
      <c r="I262" s="24"/>
      <c r="N262" s="3"/>
      <c r="O262" s="3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BG262" s="4"/>
      <c r="BH262" s="4"/>
      <c r="BI262" s="4"/>
      <c r="BJ262" s="4"/>
      <c r="BK262" s="4"/>
      <c r="BL262" s="4"/>
    </row>
    <row r="263" spans="1:64" ht="15.75" customHeight="1" x14ac:dyDescent="0.25">
      <c r="A263" s="24"/>
      <c r="B263" s="24"/>
      <c r="C263" s="24"/>
      <c r="D263" s="24"/>
      <c r="E263" s="24"/>
      <c r="F263" s="24"/>
      <c r="G263" s="24"/>
      <c r="H263" s="24"/>
      <c r="I263" s="24"/>
      <c r="N263" s="3"/>
      <c r="O263" s="3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BG263" s="4"/>
      <c r="BH263" s="4"/>
      <c r="BI263" s="4"/>
      <c r="BJ263" s="4"/>
      <c r="BK263" s="4"/>
      <c r="BL263" s="4"/>
    </row>
    <row r="264" spans="1:64" ht="15.75" customHeight="1" x14ac:dyDescent="0.25">
      <c r="A264" s="24"/>
      <c r="B264" s="24"/>
      <c r="C264" s="24"/>
      <c r="D264" s="24"/>
      <c r="E264" s="24"/>
      <c r="F264" s="24"/>
      <c r="G264" s="24"/>
      <c r="H264" s="24"/>
      <c r="I264" s="24"/>
      <c r="N264" s="3"/>
      <c r="O264" s="3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BG264" s="4"/>
      <c r="BH264" s="4"/>
      <c r="BI264" s="4"/>
      <c r="BJ264" s="4"/>
      <c r="BK264" s="4"/>
      <c r="BL264" s="4"/>
    </row>
    <row r="265" spans="1:64" ht="15.75" customHeight="1" x14ac:dyDescent="0.25">
      <c r="A265" s="24"/>
      <c r="B265" s="24"/>
      <c r="C265" s="24"/>
      <c r="D265" s="24"/>
      <c r="E265" s="24"/>
      <c r="F265" s="24"/>
      <c r="G265" s="24"/>
      <c r="H265" s="24"/>
      <c r="I265" s="24"/>
      <c r="N265" s="3"/>
      <c r="O265" s="3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BG265" s="4"/>
      <c r="BH265" s="4"/>
      <c r="BI265" s="4"/>
      <c r="BJ265" s="4"/>
      <c r="BK265" s="4"/>
      <c r="BL265" s="4"/>
    </row>
    <row r="266" spans="1:64" ht="15.75" customHeight="1" x14ac:dyDescent="0.25">
      <c r="A266" s="24"/>
      <c r="B266" s="24"/>
      <c r="C266" s="24"/>
      <c r="D266" s="24"/>
      <c r="E266" s="24"/>
      <c r="F266" s="24"/>
      <c r="G266" s="24"/>
      <c r="H266" s="24"/>
      <c r="I266" s="24"/>
      <c r="N266" s="3"/>
      <c r="O266" s="3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BG266" s="4"/>
      <c r="BH266" s="4"/>
      <c r="BI266" s="4"/>
      <c r="BJ266" s="4"/>
      <c r="BK266" s="4"/>
      <c r="BL266" s="4"/>
    </row>
    <row r="267" spans="1:64" ht="15.75" customHeight="1" x14ac:dyDescent="0.25">
      <c r="A267" s="24"/>
      <c r="B267" s="24"/>
      <c r="C267" s="24"/>
      <c r="D267" s="24"/>
      <c r="E267" s="24"/>
      <c r="F267" s="24"/>
      <c r="G267" s="24"/>
      <c r="H267" s="24"/>
      <c r="I267" s="24"/>
      <c r="N267" s="3"/>
      <c r="O267" s="3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BG267" s="4"/>
      <c r="BH267" s="4"/>
      <c r="BI267" s="4"/>
      <c r="BJ267" s="4"/>
      <c r="BK267" s="4"/>
      <c r="BL267" s="4"/>
    </row>
    <row r="268" spans="1:64" ht="15.75" customHeight="1" x14ac:dyDescent="0.25">
      <c r="A268" s="24"/>
      <c r="B268" s="24"/>
      <c r="C268" s="24"/>
      <c r="D268" s="24"/>
      <c r="E268" s="24"/>
      <c r="F268" s="24"/>
      <c r="G268" s="24"/>
      <c r="H268" s="24"/>
      <c r="I268" s="24"/>
      <c r="N268" s="3"/>
      <c r="O268" s="3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BG268" s="4"/>
      <c r="BH268" s="4"/>
      <c r="BI268" s="4"/>
      <c r="BJ268" s="4"/>
      <c r="BK268" s="4"/>
      <c r="BL268" s="4"/>
    </row>
    <row r="269" spans="1:64" ht="15.75" customHeight="1" x14ac:dyDescent="0.25">
      <c r="A269" s="24"/>
      <c r="B269" s="24"/>
      <c r="C269" s="24"/>
      <c r="D269" s="24"/>
      <c r="E269" s="24"/>
      <c r="F269" s="24"/>
      <c r="G269" s="24"/>
      <c r="H269" s="24"/>
      <c r="I269" s="24"/>
      <c r="N269" s="3"/>
      <c r="O269" s="3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BG269" s="4"/>
      <c r="BH269" s="4"/>
      <c r="BI269" s="4"/>
      <c r="BJ269" s="4"/>
      <c r="BK269" s="4"/>
      <c r="BL269" s="4"/>
    </row>
    <row r="270" spans="1:64" ht="15.75" customHeight="1" x14ac:dyDescent="0.25">
      <c r="A270" s="24"/>
      <c r="B270" s="24"/>
      <c r="C270" s="24"/>
      <c r="D270" s="24"/>
      <c r="E270" s="24"/>
      <c r="F270" s="24"/>
      <c r="G270" s="24"/>
      <c r="H270" s="24"/>
      <c r="I270" s="24"/>
      <c r="N270" s="3"/>
      <c r="O270" s="3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BG270" s="4"/>
      <c r="BH270" s="4"/>
      <c r="BI270" s="4"/>
      <c r="BJ270" s="4"/>
      <c r="BK270" s="4"/>
      <c r="BL270" s="4"/>
    </row>
    <row r="271" spans="1:64" ht="15.75" customHeight="1" x14ac:dyDescent="0.25">
      <c r="A271" s="24"/>
      <c r="B271" s="24"/>
      <c r="C271" s="24"/>
      <c r="D271" s="24"/>
      <c r="E271" s="24"/>
      <c r="F271" s="24"/>
      <c r="G271" s="24"/>
      <c r="H271" s="24"/>
      <c r="I271" s="24"/>
      <c r="N271" s="3"/>
      <c r="O271" s="3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BG271" s="4"/>
      <c r="BH271" s="4"/>
      <c r="BI271" s="4"/>
      <c r="BJ271" s="4"/>
      <c r="BK271" s="4"/>
      <c r="BL271" s="4"/>
    </row>
    <row r="272" spans="1:64" ht="15.75" customHeight="1" x14ac:dyDescent="0.25">
      <c r="A272" s="24"/>
      <c r="B272" s="24"/>
      <c r="C272" s="24"/>
      <c r="D272" s="24"/>
      <c r="E272" s="24"/>
      <c r="F272" s="24"/>
      <c r="G272" s="24"/>
      <c r="H272" s="24"/>
      <c r="I272" s="24"/>
      <c r="N272" s="3"/>
      <c r="O272" s="3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BG272" s="4"/>
      <c r="BH272" s="4"/>
      <c r="BI272" s="4"/>
      <c r="BJ272" s="4"/>
      <c r="BK272" s="4"/>
      <c r="BL272" s="4"/>
    </row>
    <row r="273" spans="1:64" ht="15.75" customHeight="1" x14ac:dyDescent="0.25">
      <c r="A273" s="24"/>
      <c r="B273" s="24"/>
      <c r="C273" s="24"/>
      <c r="D273" s="24"/>
      <c r="E273" s="24"/>
      <c r="F273" s="24"/>
      <c r="G273" s="24"/>
      <c r="H273" s="24"/>
      <c r="I273" s="24"/>
      <c r="N273" s="3"/>
      <c r="O273" s="3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BG273" s="4"/>
      <c r="BH273" s="4"/>
      <c r="BI273" s="4"/>
      <c r="BJ273" s="4"/>
      <c r="BK273" s="4"/>
      <c r="BL273" s="4"/>
    </row>
    <row r="274" spans="1:64" ht="15.75" customHeight="1" x14ac:dyDescent="0.25">
      <c r="A274" s="24"/>
      <c r="B274" s="24"/>
      <c r="C274" s="24"/>
      <c r="D274" s="24"/>
      <c r="E274" s="24"/>
      <c r="F274" s="24"/>
      <c r="G274" s="24"/>
      <c r="H274" s="24"/>
      <c r="I274" s="24"/>
      <c r="N274" s="3"/>
      <c r="O274" s="3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BG274" s="4"/>
      <c r="BH274" s="4"/>
      <c r="BI274" s="4"/>
      <c r="BJ274" s="4"/>
      <c r="BK274" s="4"/>
      <c r="BL274" s="4"/>
    </row>
    <row r="275" spans="1:64" ht="15.75" customHeight="1" x14ac:dyDescent="0.25">
      <c r="A275" s="24"/>
      <c r="B275" s="24"/>
      <c r="C275" s="24"/>
      <c r="D275" s="24"/>
      <c r="E275" s="24"/>
      <c r="F275" s="24"/>
      <c r="G275" s="24"/>
      <c r="H275" s="24"/>
      <c r="I275" s="24"/>
      <c r="N275" s="3"/>
      <c r="O275" s="3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BG275" s="4"/>
      <c r="BH275" s="4"/>
      <c r="BI275" s="4"/>
      <c r="BJ275" s="4"/>
      <c r="BK275" s="4"/>
      <c r="BL275" s="4"/>
    </row>
    <row r="276" spans="1:64" ht="15.75" customHeight="1" x14ac:dyDescent="0.25">
      <c r="A276" s="24"/>
      <c r="B276" s="24"/>
      <c r="C276" s="24"/>
      <c r="D276" s="24"/>
      <c r="E276" s="24"/>
      <c r="F276" s="24"/>
      <c r="G276" s="24"/>
      <c r="H276" s="24"/>
      <c r="I276" s="24"/>
      <c r="N276" s="3"/>
      <c r="O276" s="3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BG276" s="4"/>
      <c r="BH276" s="4"/>
      <c r="BI276" s="4"/>
      <c r="BJ276" s="4"/>
      <c r="BK276" s="4"/>
      <c r="BL276" s="4"/>
    </row>
    <row r="277" spans="1:64" ht="15.75" customHeight="1" x14ac:dyDescent="0.25">
      <c r="A277" s="24"/>
      <c r="B277" s="24"/>
      <c r="C277" s="24"/>
      <c r="D277" s="24"/>
      <c r="E277" s="24"/>
      <c r="F277" s="24"/>
      <c r="G277" s="24"/>
      <c r="H277" s="24"/>
      <c r="I277" s="24"/>
      <c r="N277" s="3"/>
      <c r="O277" s="3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BG277" s="4"/>
      <c r="BH277" s="4"/>
      <c r="BI277" s="4"/>
      <c r="BJ277" s="4"/>
      <c r="BK277" s="4"/>
      <c r="BL277" s="4"/>
    </row>
    <row r="278" spans="1:64" ht="15.75" customHeight="1" x14ac:dyDescent="0.25">
      <c r="A278" s="24"/>
      <c r="B278" s="24"/>
      <c r="C278" s="24"/>
      <c r="D278" s="24"/>
      <c r="E278" s="24"/>
      <c r="F278" s="24"/>
      <c r="G278" s="24"/>
      <c r="H278" s="24"/>
      <c r="I278" s="24"/>
      <c r="N278" s="3"/>
      <c r="O278" s="3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BG278" s="4"/>
      <c r="BH278" s="4"/>
      <c r="BI278" s="4"/>
      <c r="BJ278" s="4"/>
      <c r="BK278" s="4"/>
      <c r="BL278" s="4"/>
    </row>
    <row r="279" spans="1:64" ht="15.75" customHeight="1" x14ac:dyDescent="0.25">
      <c r="A279" s="24"/>
      <c r="B279" s="24"/>
      <c r="C279" s="24"/>
      <c r="D279" s="24"/>
      <c r="E279" s="24"/>
      <c r="F279" s="24"/>
      <c r="G279" s="24"/>
      <c r="H279" s="24"/>
      <c r="I279" s="24"/>
      <c r="N279" s="3"/>
      <c r="O279" s="3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BG279" s="4"/>
      <c r="BH279" s="4"/>
      <c r="BI279" s="4"/>
      <c r="BJ279" s="4"/>
      <c r="BK279" s="4"/>
      <c r="BL279" s="4"/>
    </row>
    <row r="280" spans="1:64" ht="15.75" customHeight="1" x14ac:dyDescent="0.25">
      <c r="A280" s="24"/>
      <c r="B280" s="24"/>
      <c r="C280" s="24"/>
      <c r="D280" s="24"/>
      <c r="E280" s="24"/>
      <c r="F280" s="24"/>
      <c r="G280" s="24"/>
      <c r="H280" s="24"/>
      <c r="I280" s="24"/>
      <c r="N280" s="3"/>
      <c r="O280" s="3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BG280" s="4"/>
      <c r="BH280" s="4"/>
      <c r="BI280" s="4"/>
      <c r="BJ280" s="4"/>
      <c r="BK280" s="4"/>
      <c r="BL280" s="4"/>
    </row>
    <row r="281" spans="1:64" ht="15.75" customHeight="1" x14ac:dyDescent="0.25">
      <c r="A281" s="24"/>
      <c r="B281" s="24"/>
      <c r="C281" s="24"/>
      <c r="D281" s="24"/>
      <c r="E281" s="24"/>
      <c r="F281" s="24"/>
      <c r="G281" s="24"/>
      <c r="H281" s="24"/>
      <c r="I281" s="24"/>
      <c r="N281" s="3"/>
      <c r="O281" s="3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BG281" s="4"/>
      <c r="BH281" s="4"/>
      <c r="BI281" s="4"/>
      <c r="BJ281" s="4"/>
      <c r="BK281" s="4"/>
      <c r="BL281" s="4"/>
    </row>
    <row r="282" spans="1:64" ht="15.75" customHeight="1" x14ac:dyDescent="0.25">
      <c r="A282" s="24"/>
      <c r="B282" s="24"/>
      <c r="C282" s="24"/>
      <c r="D282" s="24"/>
      <c r="E282" s="24"/>
      <c r="F282" s="24"/>
      <c r="G282" s="24"/>
      <c r="H282" s="24"/>
      <c r="I282" s="24"/>
      <c r="N282" s="3"/>
      <c r="O282" s="3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BG282" s="4"/>
      <c r="BH282" s="4"/>
      <c r="BI282" s="4"/>
      <c r="BJ282" s="4"/>
      <c r="BK282" s="4"/>
      <c r="BL282" s="4"/>
    </row>
    <row r="283" spans="1:64" ht="15.75" customHeight="1" x14ac:dyDescent="0.25">
      <c r="A283" s="24"/>
      <c r="B283" s="24"/>
      <c r="C283" s="24"/>
      <c r="D283" s="24"/>
      <c r="E283" s="24"/>
      <c r="F283" s="24"/>
      <c r="G283" s="24"/>
      <c r="H283" s="24"/>
      <c r="I283" s="24"/>
      <c r="N283" s="3"/>
      <c r="O283" s="3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BG283" s="4"/>
      <c r="BH283" s="4"/>
      <c r="BI283" s="4"/>
      <c r="BJ283" s="4"/>
      <c r="BK283" s="4"/>
      <c r="BL283" s="4"/>
    </row>
    <row r="284" spans="1:64" ht="15.75" customHeight="1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N284" s="3"/>
      <c r="O284" s="3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BG284" s="4"/>
      <c r="BH284" s="4"/>
      <c r="BI284" s="4"/>
      <c r="BJ284" s="4"/>
      <c r="BK284" s="4"/>
      <c r="BL284" s="4"/>
    </row>
    <row r="285" spans="1:64" ht="15.75" customHeight="1" x14ac:dyDescent="0.25">
      <c r="A285" s="24"/>
      <c r="B285" s="24"/>
      <c r="C285" s="24"/>
      <c r="D285" s="24"/>
      <c r="E285" s="24"/>
      <c r="F285" s="24"/>
      <c r="G285" s="24"/>
      <c r="H285" s="24"/>
      <c r="I285" s="24"/>
      <c r="N285" s="3"/>
      <c r="O285" s="3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BG285" s="4"/>
      <c r="BH285" s="4"/>
      <c r="BI285" s="4"/>
      <c r="BJ285" s="4"/>
      <c r="BK285" s="4"/>
      <c r="BL285" s="4"/>
    </row>
    <row r="286" spans="1:64" ht="15.75" customHeight="1" x14ac:dyDescent="0.25">
      <c r="A286" s="24"/>
      <c r="B286" s="24"/>
      <c r="C286" s="24"/>
      <c r="D286" s="24"/>
      <c r="E286" s="24"/>
      <c r="F286" s="24"/>
      <c r="G286" s="24"/>
      <c r="H286" s="24"/>
      <c r="I286" s="24"/>
      <c r="N286" s="3"/>
      <c r="O286" s="3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BG286" s="4"/>
      <c r="BH286" s="4"/>
      <c r="BI286" s="4"/>
      <c r="BJ286" s="4"/>
      <c r="BK286" s="4"/>
      <c r="BL286" s="4"/>
    </row>
    <row r="287" spans="1:64" ht="15.75" customHeight="1" x14ac:dyDescent="0.25">
      <c r="A287" s="24"/>
      <c r="B287" s="24"/>
      <c r="C287" s="24"/>
      <c r="D287" s="24"/>
      <c r="E287" s="24"/>
      <c r="F287" s="24"/>
      <c r="G287" s="24"/>
      <c r="H287" s="24"/>
      <c r="I287" s="24"/>
      <c r="N287" s="3"/>
      <c r="O287" s="3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BG287" s="4"/>
      <c r="BH287" s="4"/>
      <c r="BI287" s="4"/>
      <c r="BJ287" s="4"/>
      <c r="BK287" s="4"/>
      <c r="BL287" s="4"/>
    </row>
    <row r="288" spans="1:64" ht="15.75" customHeight="1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N288" s="3"/>
      <c r="O288" s="3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BG288" s="4"/>
      <c r="BH288" s="4"/>
      <c r="BI288" s="4"/>
      <c r="BJ288" s="4"/>
      <c r="BK288" s="4"/>
      <c r="BL288" s="4"/>
    </row>
    <row r="289" spans="1:64" ht="15.75" customHeight="1" x14ac:dyDescent="0.25">
      <c r="A289" s="24"/>
      <c r="B289" s="24"/>
      <c r="C289" s="24"/>
      <c r="D289" s="24"/>
      <c r="E289" s="24"/>
      <c r="F289" s="24"/>
      <c r="G289" s="24"/>
      <c r="H289" s="24"/>
      <c r="I289" s="24"/>
      <c r="N289" s="3"/>
      <c r="O289" s="3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BG289" s="4"/>
      <c r="BH289" s="4"/>
      <c r="BI289" s="4"/>
      <c r="BJ289" s="4"/>
      <c r="BK289" s="4"/>
      <c r="BL289" s="4"/>
    </row>
    <row r="290" spans="1:64" ht="15.75" customHeight="1" x14ac:dyDescent="0.25">
      <c r="A290" s="24"/>
      <c r="B290" s="24"/>
      <c r="C290" s="24"/>
      <c r="D290" s="24"/>
      <c r="E290" s="24"/>
      <c r="F290" s="24"/>
      <c r="G290" s="24"/>
      <c r="H290" s="24"/>
      <c r="I290" s="24"/>
      <c r="N290" s="3"/>
      <c r="O290" s="3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BG290" s="4"/>
      <c r="BH290" s="4"/>
      <c r="BI290" s="4"/>
      <c r="BJ290" s="4"/>
      <c r="BK290" s="4"/>
      <c r="BL290" s="4"/>
    </row>
    <row r="291" spans="1:64" ht="15.75" customHeight="1" x14ac:dyDescent="0.25">
      <c r="A291" s="24"/>
      <c r="B291" s="24"/>
      <c r="C291" s="24"/>
      <c r="D291" s="24"/>
      <c r="E291" s="24"/>
      <c r="F291" s="24"/>
      <c r="G291" s="24"/>
      <c r="H291" s="24"/>
      <c r="I291" s="24"/>
      <c r="N291" s="3"/>
      <c r="O291" s="3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BG291" s="4"/>
      <c r="BH291" s="4"/>
      <c r="BI291" s="4"/>
      <c r="BJ291" s="4"/>
      <c r="BK291" s="4"/>
      <c r="BL291" s="4"/>
    </row>
    <row r="292" spans="1:64" ht="15.75" customHeight="1" x14ac:dyDescent="0.25">
      <c r="A292" s="24"/>
      <c r="B292" s="24"/>
      <c r="C292" s="24"/>
      <c r="D292" s="24"/>
      <c r="E292" s="24"/>
      <c r="F292" s="24"/>
      <c r="G292" s="24"/>
      <c r="H292" s="24"/>
      <c r="I292" s="24"/>
      <c r="N292" s="3"/>
      <c r="O292" s="3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BG292" s="4"/>
      <c r="BH292" s="4"/>
      <c r="BI292" s="4"/>
      <c r="BJ292" s="4"/>
      <c r="BK292" s="4"/>
      <c r="BL292" s="4"/>
    </row>
    <row r="293" spans="1:64" ht="15.75" customHeight="1" x14ac:dyDescent="0.25">
      <c r="A293" s="24"/>
      <c r="B293" s="24"/>
      <c r="C293" s="24"/>
      <c r="D293" s="24"/>
      <c r="E293" s="24"/>
      <c r="F293" s="24"/>
      <c r="G293" s="24"/>
      <c r="H293" s="24"/>
      <c r="I293" s="24"/>
      <c r="N293" s="3"/>
      <c r="O293" s="3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BG293" s="4"/>
      <c r="BH293" s="4"/>
      <c r="BI293" s="4"/>
      <c r="BJ293" s="4"/>
      <c r="BK293" s="4"/>
      <c r="BL293" s="4"/>
    </row>
    <row r="294" spans="1:64" ht="15.75" customHeight="1" x14ac:dyDescent="0.25">
      <c r="A294" s="24"/>
      <c r="B294" s="24"/>
      <c r="C294" s="24"/>
      <c r="D294" s="24"/>
      <c r="E294" s="24"/>
      <c r="F294" s="24"/>
      <c r="G294" s="24"/>
      <c r="H294" s="24"/>
      <c r="I294" s="24"/>
      <c r="N294" s="3"/>
      <c r="O294" s="3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BG294" s="4"/>
      <c r="BH294" s="4"/>
      <c r="BI294" s="4"/>
      <c r="BJ294" s="4"/>
      <c r="BK294" s="4"/>
      <c r="BL294" s="4"/>
    </row>
    <row r="295" spans="1:64" ht="15.75" customHeight="1" x14ac:dyDescent="0.25">
      <c r="A295" s="24"/>
      <c r="B295" s="24"/>
      <c r="C295" s="24"/>
      <c r="D295" s="24"/>
      <c r="E295" s="24"/>
      <c r="F295" s="24"/>
      <c r="G295" s="24"/>
      <c r="H295" s="24"/>
      <c r="I295" s="24"/>
      <c r="N295" s="3"/>
      <c r="O295" s="3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BG295" s="4"/>
      <c r="BH295" s="4"/>
      <c r="BI295" s="4"/>
      <c r="BJ295" s="4"/>
      <c r="BK295" s="4"/>
      <c r="BL295" s="4"/>
    </row>
    <row r="296" spans="1:64" ht="15.75" customHeight="1" x14ac:dyDescent="0.25">
      <c r="A296" s="24"/>
      <c r="B296" s="24"/>
      <c r="C296" s="24"/>
      <c r="D296" s="24"/>
      <c r="E296" s="24"/>
      <c r="F296" s="24"/>
      <c r="G296" s="24"/>
      <c r="H296" s="24"/>
      <c r="I296" s="24"/>
      <c r="N296" s="3"/>
      <c r="O296" s="3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BG296" s="4"/>
      <c r="BH296" s="4"/>
      <c r="BI296" s="4"/>
      <c r="BJ296" s="4"/>
      <c r="BK296" s="4"/>
      <c r="BL296" s="4"/>
    </row>
    <row r="297" spans="1:64" ht="15.75" customHeight="1" x14ac:dyDescent="0.25">
      <c r="A297" s="24"/>
      <c r="B297" s="24"/>
      <c r="C297" s="24"/>
      <c r="D297" s="24"/>
      <c r="E297" s="24"/>
      <c r="F297" s="24"/>
      <c r="G297" s="24"/>
      <c r="H297" s="24"/>
      <c r="I297" s="24"/>
      <c r="N297" s="3"/>
      <c r="O297" s="3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BG297" s="4"/>
      <c r="BH297" s="4"/>
      <c r="BI297" s="4"/>
      <c r="BJ297" s="4"/>
      <c r="BK297" s="4"/>
      <c r="BL297" s="4"/>
    </row>
    <row r="298" spans="1:64" ht="15.75" customHeight="1" x14ac:dyDescent="0.25">
      <c r="A298" s="24"/>
      <c r="B298" s="24"/>
      <c r="C298" s="24"/>
      <c r="D298" s="24"/>
      <c r="E298" s="24"/>
      <c r="F298" s="24"/>
      <c r="G298" s="24"/>
      <c r="H298" s="24"/>
      <c r="I298" s="24"/>
      <c r="N298" s="3"/>
      <c r="O298" s="3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BG298" s="4"/>
      <c r="BH298" s="4"/>
      <c r="BI298" s="4"/>
      <c r="BJ298" s="4"/>
      <c r="BK298" s="4"/>
      <c r="BL298" s="4"/>
    </row>
    <row r="299" spans="1:64" ht="15.75" customHeight="1" x14ac:dyDescent="0.25">
      <c r="A299" s="24"/>
      <c r="B299" s="24"/>
      <c r="C299" s="24"/>
      <c r="D299" s="24"/>
      <c r="E299" s="24"/>
      <c r="F299" s="24"/>
      <c r="G299" s="24"/>
      <c r="H299" s="24"/>
      <c r="I299" s="24"/>
      <c r="N299" s="3"/>
      <c r="O299" s="3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BG299" s="4"/>
      <c r="BH299" s="4"/>
      <c r="BI299" s="4"/>
      <c r="BJ299" s="4"/>
      <c r="BK299" s="4"/>
      <c r="BL299" s="4"/>
    </row>
    <row r="300" spans="1:64" ht="15.75" customHeight="1" x14ac:dyDescent="0.25">
      <c r="A300" s="24"/>
      <c r="B300" s="24"/>
      <c r="C300" s="24"/>
      <c r="D300" s="24"/>
      <c r="E300" s="24"/>
      <c r="F300" s="24"/>
      <c r="G300" s="24"/>
      <c r="H300" s="24"/>
      <c r="I300" s="24"/>
      <c r="N300" s="3"/>
      <c r="O300" s="3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BG300" s="4"/>
      <c r="BH300" s="4"/>
      <c r="BI300" s="4"/>
      <c r="BJ300" s="4"/>
      <c r="BK300" s="4"/>
      <c r="BL300" s="4"/>
    </row>
    <row r="301" spans="1:64" ht="15.75" customHeight="1" x14ac:dyDescent="0.25">
      <c r="A301" s="24"/>
      <c r="B301" s="24"/>
      <c r="C301" s="24"/>
      <c r="D301" s="24"/>
      <c r="E301" s="24"/>
      <c r="F301" s="24"/>
      <c r="G301" s="24"/>
      <c r="H301" s="24"/>
      <c r="I301" s="24"/>
      <c r="N301" s="3"/>
      <c r="O301" s="3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BG301" s="4"/>
      <c r="BH301" s="4"/>
      <c r="BI301" s="4"/>
      <c r="BJ301" s="4"/>
      <c r="BK301" s="4"/>
      <c r="BL301" s="4"/>
    </row>
    <row r="302" spans="1:64" ht="15.75" customHeight="1" x14ac:dyDescent="0.25">
      <c r="A302" s="24"/>
      <c r="B302" s="24"/>
      <c r="C302" s="24"/>
      <c r="D302" s="24"/>
      <c r="E302" s="24"/>
      <c r="F302" s="24"/>
      <c r="G302" s="24"/>
      <c r="H302" s="24"/>
      <c r="I302" s="24"/>
      <c r="N302" s="3"/>
      <c r="O302" s="3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BG302" s="4"/>
      <c r="BH302" s="4"/>
      <c r="BI302" s="4"/>
      <c r="BJ302" s="4"/>
      <c r="BK302" s="4"/>
      <c r="BL302" s="4"/>
    </row>
    <row r="303" spans="1:64" ht="15.75" customHeight="1" x14ac:dyDescent="0.25">
      <c r="A303" s="24"/>
      <c r="B303" s="24"/>
      <c r="C303" s="24"/>
      <c r="D303" s="24"/>
      <c r="E303" s="24"/>
      <c r="F303" s="24"/>
      <c r="G303" s="24"/>
      <c r="H303" s="24"/>
      <c r="I303" s="24"/>
      <c r="N303" s="3"/>
      <c r="O303" s="3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BG303" s="4"/>
      <c r="BH303" s="4"/>
      <c r="BI303" s="4"/>
      <c r="BJ303" s="4"/>
      <c r="BK303" s="4"/>
      <c r="BL303" s="4"/>
    </row>
    <row r="304" spans="1:64" ht="15.75" customHeight="1" x14ac:dyDescent="0.25">
      <c r="A304" s="24"/>
      <c r="B304" s="24"/>
      <c r="C304" s="24"/>
      <c r="D304" s="24"/>
      <c r="E304" s="24"/>
      <c r="F304" s="24"/>
      <c r="G304" s="24"/>
      <c r="H304" s="24"/>
      <c r="I304" s="24"/>
      <c r="N304" s="3"/>
      <c r="O304" s="3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BG304" s="4"/>
      <c r="BH304" s="4"/>
      <c r="BI304" s="4"/>
      <c r="BJ304" s="4"/>
      <c r="BK304" s="4"/>
      <c r="BL304" s="4"/>
    </row>
    <row r="305" spans="1:64" ht="15.75" customHeight="1" x14ac:dyDescent="0.25">
      <c r="A305" s="24"/>
      <c r="B305" s="24"/>
      <c r="C305" s="24"/>
      <c r="D305" s="24"/>
      <c r="E305" s="24"/>
      <c r="F305" s="24"/>
      <c r="G305" s="24"/>
      <c r="H305" s="24"/>
      <c r="I305" s="24"/>
      <c r="N305" s="3"/>
      <c r="O305" s="3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BG305" s="4"/>
      <c r="BH305" s="4"/>
      <c r="BI305" s="4"/>
      <c r="BJ305" s="4"/>
      <c r="BK305" s="4"/>
      <c r="BL305" s="4"/>
    </row>
    <row r="306" spans="1:64" ht="15.75" customHeight="1" x14ac:dyDescent="0.25">
      <c r="A306" s="24"/>
      <c r="B306" s="24"/>
      <c r="C306" s="24"/>
      <c r="D306" s="24"/>
      <c r="E306" s="24"/>
      <c r="F306" s="24"/>
      <c r="G306" s="24"/>
      <c r="H306" s="24"/>
      <c r="I306" s="24"/>
      <c r="N306" s="3"/>
      <c r="O306" s="3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BG306" s="4"/>
      <c r="BH306" s="4"/>
      <c r="BI306" s="4"/>
      <c r="BJ306" s="4"/>
      <c r="BK306" s="4"/>
      <c r="BL306" s="4"/>
    </row>
    <row r="307" spans="1:64" ht="15.75" customHeight="1" x14ac:dyDescent="0.25">
      <c r="A307" s="24"/>
      <c r="B307" s="24"/>
      <c r="C307" s="24"/>
      <c r="D307" s="24"/>
      <c r="E307" s="24"/>
      <c r="F307" s="24"/>
      <c r="G307" s="24"/>
      <c r="H307" s="24"/>
      <c r="I307" s="24"/>
      <c r="N307" s="3"/>
      <c r="O307" s="3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BG307" s="4"/>
      <c r="BH307" s="4"/>
      <c r="BI307" s="4"/>
      <c r="BJ307" s="4"/>
      <c r="BK307" s="4"/>
      <c r="BL307" s="4"/>
    </row>
    <row r="308" spans="1:64" ht="15.75" customHeight="1" x14ac:dyDescent="0.25">
      <c r="A308" s="24"/>
      <c r="B308" s="24"/>
      <c r="C308" s="24"/>
      <c r="D308" s="24"/>
      <c r="E308" s="24"/>
      <c r="F308" s="24"/>
      <c r="G308" s="24"/>
      <c r="H308" s="24"/>
      <c r="I308" s="24"/>
      <c r="N308" s="3"/>
      <c r="O308" s="3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BG308" s="4"/>
      <c r="BH308" s="4"/>
      <c r="BI308" s="4"/>
      <c r="BJ308" s="4"/>
      <c r="BK308" s="4"/>
      <c r="BL308" s="4"/>
    </row>
    <row r="309" spans="1:64" ht="15.75" customHeight="1" x14ac:dyDescent="0.25">
      <c r="A309" s="24"/>
      <c r="B309" s="24"/>
      <c r="C309" s="24"/>
      <c r="D309" s="24"/>
      <c r="E309" s="24"/>
      <c r="F309" s="24"/>
      <c r="G309" s="24"/>
      <c r="H309" s="24"/>
      <c r="I309" s="24"/>
      <c r="N309" s="3"/>
      <c r="O309" s="3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BG309" s="4"/>
      <c r="BH309" s="4"/>
      <c r="BI309" s="4"/>
      <c r="BJ309" s="4"/>
      <c r="BK309" s="4"/>
      <c r="BL309" s="4"/>
    </row>
    <row r="310" spans="1:64" ht="15.75" customHeight="1" x14ac:dyDescent="0.25">
      <c r="A310" s="24"/>
      <c r="B310" s="24"/>
      <c r="C310" s="24"/>
      <c r="D310" s="24"/>
      <c r="E310" s="24"/>
      <c r="F310" s="24"/>
      <c r="G310" s="24"/>
      <c r="H310" s="24"/>
      <c r="I310" s="24"/>
      <c r="N310" s="3"/>
      <c r="O310" s="3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BG310" s="4"/>
      <c r="BH310" s="4"/>
      <c r="BI310" s="4"/>
      <c r="BJ310" s="4"/>
      <c r="BK310" s="4"/>
      <c r="BL310" s="4"/>
    </row>
    <row r="311" spans="1:64" ht="15.75" customHeight="1" x14ac:dyDescent="0.25">
      <c r="A311" s="24"/>
      <c r="B311" s="24"/>
      <c r="C311" s="24"/>
      <c r="D311" s="24"/>
      <c r="E311" s="24"/>
      <c r="F311" s="24"/>
      <c r="G311" s="24"/>
      <c r="H311" s="24"/>
      <c r="I311" s="24"/>
      <c r="N311" s="3"/>
      <c r="O311" s="3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BG311" s="4"/>
      <c r="BH311" s="4"/>
      <c r="BI311" s="4"/>
      <c r="BJ311" s="4"/>
      <c r="BK311" s="4"/>
      <c r="BL311" s="4"/>
    </row>
    <row r="312" spans="1:64" ht="15.75" customHeight="1" x14ac:dyDescent="0.25">
      <c r="A312" s="24"/>
      <c r="B312" s="24"/>
      <c r="C312" s="24"/>
      <c r="D312" s="24"/>
      <c r="E312" s="24"/>
      <c r="F312" s="24"/>
      <c r="G312" s="24"/>
      <c r="H312" s="24"/>
      <c r="I312" s="24"/>
      <c r="N312" s="3"/>
      <c r="O312" s="3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BG312" s="4"/>
      <c r="BH312" s="4"/>
      <c r="BI312" s="4"/>
      <c r="BJ312" s="4"/>
      <c r="BK312" s="4"/>
      <c r="BL312" s="4"/>
    </row>
    <row r="313" spans="1:64" ht="15.75" customHeight="1" x14ac:dyDescent="0.25">
      <c r="A313" s="24"/>
      <c r="B313" s="24"/>
      <c r="C313" s="24"/>
      <c r="D313" s="24"/>
      <c r="E313" s="24"/>
      <c r="F313" s="24"/>
      <c r="G313" s="24"/>
      <c r="H313" s="24"/>
      <c r="I313" s="24"/>
      <c r="N313" s="3"/>
      <c r="O313" s="3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BG313" s="4"/>
      <c r="BH313" s="4"/>
      <c r="BI313" s="4"/>
      <c r="BJ313" s="4"/>
      <c r="BK313" s="4"/>
      <c r="BL313" s="4"/>
    </row>
    <row r="314" spans="1:64" ht="15.75" customHeight="1" x14ac:dyDescent="0.25">
      <c r="A314" s="24"/>
      <c r="B314" s="24"/>
      <c r="C314" s="24"/>
      <c r="D314" s="24"/>
      <c r="E314" s="24"/>
      <c r="F314" s="24"/>
      <c r="G314" s="24"/>
      <c r="H314" s="24"/>
      <c r="I314" s="24"/>
      <c r="N314" s="3"/>
      <c r="O314" s="3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BG314" s="4"/>
      <c r="BH314" s="4"/>
      <c r="BI314" s="4"/>
      <c r="BJ314" s="4"/>
      <c r="BK314" s="4"/>
      <c r="BL314" s="4"/>
    </row>
    <row r="315" spans="1:64" ht="15.75" customHeight="1" x14ac:dyDescent="0.25">
      <c r="A315" s="24"/>
      <c r="B315" s="24"/>
      <c r="C315" s="24"/>
      <c r="D315" s="24"/>
      <c r="E315" s="24"/>
      <c r="F315" s="24"/>
      <c r="G315" s="24"/>
      <c r="H315" s="24"/>
      <c r="I315" s="24"/>
      <c r="N315" s="3"/>
      <c r="O315" s="3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BG315" s="4"/>
      <c r="BH315" s="4"/>
      <c r="BI315" s="4"/>
      <c r="BJ315" s="4"/>
      <c r="BK315" s="4"/>
      <c r="BL315" s="4"/>
    </row>
    <row r="316" spans="1:64" ht="15.75" customHeight="1" x14ac:dyDescent="0.25">
      <c r="A316" s="24"/>
      <c r="B316" s="24"/>
      <c r="C316" s="24"/>
      <c r="D316" s="24"/>
      <c r="E316" s="24"/>
      <c r="F316" s="24"/>
      <c r="G316" s="24"/>
      <c r="H316" s="24"/>
      <c r="I316" s="24"/>
      <c r="N316" s="3"/>
      <c r="O316" s="3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BG316" s="4"/>
      <c r="BH316" s="4"/>
      <c r="BI316" s="4"/>
      <c r="BJ316" s="4"/>
      <c r="BK316" s="4"/>
      <c r="BL316" s="4"/>
    </row>
    <row r="317" spans="1:64" ht="15.75" customHeight="1" x14ac:dyDescent="0.25">
      <c r="A317" s="24"/>
      <c r="B317" s="24"/>
      <c r="C317" s="24"/>
      <c r="D317" s="24"/>
      <c r="E317" s="24"/>
      <c r="F317" s="24"/>
      <c r="G317" s="24"/>
      <c r="H317" s="24"/>
      <c r="I317" s="24"/>
      <c r="N317" s="3"/>
      <c r="O317" s="3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BG317" s="4"/>
      <c r="BH317" s="4"/>
      <c r="BI317" s="4"/>
      <c r="BJ317" s="4"/>
      <c r="BK317" s="4"/>
      <c r="BL317" s="4"/>
    </row>
    <row r="318" spans="1:64" ht="15.75" customHeight="1" x14ac:dyDescent="0.25">
      <c r="A318" s="24"/>
      <c r="B318" s="24"/>
      <c r="C318" s="24"/>
      <c r="D318" s="24"/>
      <c r="E318" s="24"/>
      <c r="F318" s="24"/>
      <c r="G318" s="24"/>
      <c r="H318" s="24"/>
      <c r="I318" s="24"/>
      <c r="N318" s="3"/>
      <c r="O318" s="3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BG318" s="4"/>
      <c r="BH318" s="4"/>
      <c r="BI318" s="4"/>
      <c r="BJ318" s="4"/>
      <c r="BK318" s="4"/>
      <c r="BL318" s="4"/>
    </row>
    <row r="319" spans="1:64" ht="15.75" customHeight="1" x14ac:dyDescent="0.25">
      <c r="A319" s="24"/>
      <c r="B319" s="24"/>
      <c r="C319" s="24"/>
      <c r="D319" s="24"/>
      <c r="E319" s="24"/>
      <c r="F319" s="24"/>
      <c r="G319" s="24"/>
      <c r="H319" s="24"/>
      <c r="I319" s="24"/>
      <c r="N319" s="3"/>
      <c r="O319" s="3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BG319" s="4"/>
      <c r="BH319" s="4"/>
      <c r="BI319" s="4"/>
      <c r="BJ319" s="4"/>
      <c r="BK319" s="4"/>
      <c r="BL319" s="4"/>
    </row>
    <row r="320" spans="1:64" ht="15.75" customHeight="1" x14ac:dyDescent="0.25">
      <c r="A320" s="24"/>
      <c r="B320" s="24"/>
      <c r="C320" s="24"/>
      <c r="D320" s="24"/>
      <c r="E320" s="24"/>
      <c r="F320" s="24"/>
      <c r="G320" s="24"/>
      <c r="H320" s="24"/>
      <c r="I320" s="24"/>
      <c r="N320" s="3"/>
      <c r="O320" s="3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BG320" s="4"/>
      <c r="BH320" s="4"/>
      <c r="BI320" s="4"/>
      <c r="BJ320" s="4"/>
      <c r="BK320" s="4"/>
      <c r="BL320" s="4"/>
    </row>
    <row r="321" spans="1:64" ht="15.75" customHeight="1" x14ac:dyDescent="0.25">
      <c r="A321" s="24"/>
      <c r="B321" s="24"/>
      <c r="C321" s="24"/>
      <c r="D321" s="24"/>
      <c r="E321" s="24"/>
      <c r="F321" s="24"/>
      <c r="G321" s="24"/>
      <c r="H321" s="24"/>
      <c r="I321" s="24"/>
      <c r="N321" s="3"/>
      <c r="O321" s="3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BG321" s="4"/>
      <c r="BH321" s="4"/>
      <c r="BI321" s="4"/>
      <c r="BJ321" s="4"/>
      <c r="BK321" s="4"/>
      <c r="BL321" s="4"/>
    </row>
    <row r="322" spans="1:64" ht="15.75" customHeight="1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N322" s="3"/>
      <c r="O322" s="3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BG322" s="4"/>
      <c r="BH322" s="4"/>
      <c r="BI322" s="4"/>
      <c r="BJ322" s="4"/>
      <c r="BK322" s="4"/>
      <c r="BL322" s="4"/>
    </row>
    <row r="323" spans="1:64" ht="15.75" customHeight="1" x14ac:dyDescent="0.25">
      <c r="A323" s="24"/>
      <c r="B323" s="24"/>
      <c r="C323" s="24"/>
      <c r="D323" s="24"/>
      <c r="E323" s="24"/>
      <c r="F323" s="24"/>
      <c r="G323" s="24"/>
      <c r="H323" s="24"/>
      <c r="I323" s="24"/>
      <c r="N323" s="3"/>
      <c r="O323" s="3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BG323" s="4"/>
      <c r="BH323" s="4"/>
      <c r="BI323" s="4"/>
      <c r="BJ323" s="4"/>
      <c r="BK323" s="4"/>
      <c r="BL323" s="4"/>
    </row>
    <row r="324" spans="1:64" ht="15.75" customHeight="1" x14ac:dyDescent="0.25">
      <c r="A324" s="24"/>
      <c r="B324" s="24"/>
      <c r="C324" s="24"/>
      <c r="D324" s="24"/>
      <c r="E324" s="24"/>
      <c r="F324" s="24"/>
      <c r="G324" s="24"/>
      <c r="H324" s="24"/>
      <c r="I324" s="24"/>
      <c r="N324" s="3"/>
      <c r="O324" s="3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BG324" s="4"/>
      <c r="BH324" s="4"/>
      <c r="BI324" s="4"/>
      <c r="BJ324" s="4"/>
      <c r="BK324" s="4"/>
      <c r="BL324" s="4"/>
    </row>
    <row r="325" spans="1:64" ht="15.75" customHeight="1" x14ac:dyDescent="0.25">
      <c r="A325" s="24"/>
      <c r="B325" s="24"/>
      <c r="C325" s="24"/>
      <c r="D325" s="24"/>
      <c r="E325" s="24"/>
      <c r="F325" s="24"/>
      <c r="G325" s="24"/>
      <c r="H325" s="24"/>
      <c r="I325" s="24"/>
      <c r="N325" s="3"/>
      <c r="O325" s="3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BG325" s="4"/>
      <c r="BH325" s="4"/>
      <c r="BI325" s="4"/>
      <c r="BJ325" s="4"/>
      <c r="BK325" s="4"/>
      <c r="BL325" s="4"/>
    </row>
    <row r="326" spans="1:64" ht="15.75" customHeight="1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N326" s="3"/>
      <c r="O326" s="3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BG326" s="4"/>
      <c r="BH326" s="4"/>
      <c r="BI326" s="4"/>
      <c r="BJ326" s="4"/>
      <c r="BK326" s="4"/>
      <c r="BL326" s="4"/>
    </row>
    <row r="327" spans="1:64" ht="15.75" customHeight="1" x14ac:dyDescent="0.25">
      <c r="A327" s="24"/>
      <c r="B327" s="24"/>
      <c r="C327" s="24"/>
      <c r="D327" s="24"/>
      <c r="E327" s="24"/>
      <c r="F327" s="24"/>
      <c r="G327" s="24"/>
      <c r="H327" s="24"/>
      <c r="I327" s="24"/>
      <c r="N327" s="3"/>
      <c r="O327" s="3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BG327" s="4"/>
      <c r="BH327" s="4"/>
      <c r="BI327" s="4"/>
      <c r="BJ327" s="4"/>
      <c r="BK327" s="4"/>
      <c r="BL327" s="4"/>
    </row>
    <row r="328" spans="1:64" ht="15.75" customHeight="1" x14ac:dyDescent="0.25">
      <c r="A328" s="24"/>
      <c r="B328" s="24"/>
      <c r="C328" s="24"/>
      <c r="D328" s="24"/>
      <c r="E328" s="24"/>
      <c r="F328" s="24"/>
      <c r="G328" s="24"/>
      <c r="H328" s="24"/>
      <c r="I328" s="24"/>
      <c r="N328" s="3"/>
      <c r="O328" s="3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BG328" s="4"/>
      <c r="BH328" s="4"/>
      <c r="BI328" s="4"/>
      <c r="BJ328" s="4"/>
      <c r="BK328" s="4"/>
      <c r="BL328" s="4"/>
    </row>
    <row r="329" spans="1:64" ht="15.75" customHeight="1" x14ac:dyDescent="0.25">
      <c r="A329" s="24"/>
      <c r="B329" s="24"/>
      <c r="C329" s="24"/>
      <c r="D329" s="24"/>
      <c r="E329" s="24"/>
      <c r="F329" s="24"/>
      <c r="G329" s="24"/>
      <c r="H329" s="24"/>
      <c r="I329" s="24"/>
      <c r="N329" s="3"/>
      <c r="O329" s="3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BG329" s="4"/>
      <c r="BH329" s="4"/>
      <c r="BI329" s="4"/>
      <c r="BJ329" s="4"/>
      <c r="BK329" s="4"/>
      <c r="BL329" s="4"/>
    </row>
    <row r="330" spans="1:64" ht="15.75" customHeight="1" x14ac:dyDescent="0.25">
      <c r="A330" s="24"/>
      <c r="B330" s="24"/>
      <c r="C330" s="24"/>
      <c r="D330" s="24"/>
      <c r="E330" s="24"/>
      <c r="F330" s="24"/>
      <c r="G330" s="24"/>
      <c r="H330" s="24"/>
      <c r="I330" s="24"/>
      <c r="N330" s="3"/>
      <c r="O330" s="3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BG330" s="4"/>
      <c r="BH330" s="4"/>
      <c r="BI330" s="4"/>
      <c r="BJ330" s="4"/>
      <c r="BK330" s="4"/>
      <c r="BL330" s="4"/>
    </row>
    <row r="331" spans="1:64" ht="15.75" customHeight="1" x14ac:dyDescent="0.25">
      <c r="A331" s="24"/>
      <c r="B331" s="24"/>
      <c r="C331" s="24"/>
      <c r="D331" s="24"/>
      <c r="E331" s="24"/>
      <c r="F331" s="24"/>
      <c r="G331" s="24"/>
      <c r="H331" s="24"/>
      <c r="I331" s="24"/>
      <c r="N331" s="3"/>
      <c r="O331" s="3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BG331" s="4"/>
      <c r="BH331" s="4"/>
      <c r="BI331" s="4"/>
      <c r="BJ331" s="4"/>
      <c r="BK331" s="4"/>
      <c r="BL331" s="4"/>
    </row>
    <row r="332" spans="1:64" ht="15.75" customHeight="1" x14ac:dyDescent="0.25">
      <c r="A332" s="24"/>
      <c r="B332" s="24"/>
      <c r="C332" s="24"/>
      <c r="D332" s="24"/>
      <c r="E332" s="24"/>
      <c r="F332" s="24"/>
      <c r="G332" s="24"/>
      <c r="H332" s="24"/>
      <c r="I332" s="24"/>
      <c r="N332" s="3"/>
      <c r="O332" s="3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BG332" s="4"/>
      <c r="BH332" s="4"/>
      <c r="BI332" s="4"/>
      <c r="BJ332" s="4"/>
      <c r="BK332" s="4"/>
      <c r="BL332" s="4"/>
    </row>
    <row r="333" spans="1:64" ht="15.75" customHeight="1" x14ac:dyDescent="0.25">
      <c r="A333" s="24"/>
      <c r="B333" s="24"/>
      <c r="C333" s="24"/>
      <c r="D333" s="24"/>
      <c r="E333" s="24"/>
      <c r="F333" s="24"/>
      <c r="G333" s="24"/>
      <c r="H333" s="24"/>
      <c r="I333" s="24"/>
      <c r="N333" s="3"/>
      <c r="O333" s="3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BG333" s="4"/>
      <c r="BH333" s="4"/>
      <c r="BI333" s="4"/>
      <c r="BJ333" s="4"/>
      <c r="BK333" s="4"/>
      <c r="BL333" s="4"/>
    </row>
    <row r="334" spans="1:64" ht="15.75" customHeight="1" x14ac:dyDescent="0.25">
      <c r="A334" s="24"/>
      <c r="B334" s="24"/>
      <c r="C334" s="24"/>
      <c r="D334" s="24"/>
      <c r="E334" s="24"/>
      <c r="F334" s="24"/>
      <c r="G334" s="24"/>
      <c r="H334" s="24"/>
      <c r="I334" s="24"/>
      <c r="N334" s="3"/>
      <c r="O334" s="3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BG334" s="4"/>
      <c r="BH334" s="4"/>
      <c r="BI334" s="4"/>
      <c r="BJ334" s="4"/>
      <c r="BK334" s="4"/>
      <c r="BL334" s="4"/>
    </row>
    <row r="335" spans="1:64" ht="15.75" customHeight="1" x14ac:dyDescent="0.25">
      <c r="A335" s="24"/>
      <c r="B335" s="24"/>
      <c r="C335" s="24"/>
      <c r="D335" s="24"/>
      <c r="E335" s="24"/>
      <c r="F335" s="24"/>
      <c r="G335" s="24"/>
      <c r="H335" s="24"/>
      <c r="I335" s="24"/>
      <c r="N335" s="3"/>
      <c r="O335" s="3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BG335" s="4"/>
      <c r="BH335" s="4"/>
      <c r="BI335" s="4"/>
      <c r="BJ335" s="4"/>
      <c r="BK335" s="4"/>
      <c r="BL335" s="4"/>
    </row>
    <row r="336" spans="1:64" ht="15.75" customHeight="1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N336" s="3"/>
      <c r="O336" s="3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BG336" s="4"/>
      <c r="BH336" s="4"/>
      <c r="BI336" s="4"/>
      <c r="BJ336" s="4"/>
      <c r="BK336" s="4"/>
      <c r="BL336" s="4"/>
    </row>
    <row r="337" spans="1:64" ht="15.75" customHeight="1" x14ac:dyDescent="0.25">
      <c r="A337" s="24"/>
      <c r="B337" s="24"/>
      <c r="C337" s="24"/>
      <c r="D337" s="24"/>
      <c r="E337" s="24"/>
      <c r="F337" s="24"/>
      <c r="G337" s="24"/>
      <c r="H337" s="24"/>
      <c r="I337" s="24"/>
      <c r="N337" s="3"/>
      <c r="O337" s="3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BG337" s="4"/>
      <c r="BH337" s="4"/>
      <c r="BI337" s="4"/>
      <c r="BJ337" s="4"/>
      <c r="BK337" s="4"/>
      <c r="BL337" s="4"/>
    </row>
    <row r="338" spans="1:64" ht="15.75" customHeight="1" x14ac:dyDescent="0.25">
      <c r="A338" s="24"/>
      <c r="B338" s="24"/>
      <c r="C338" s="24"/>
      <c r="D338" s="24"/>
      <c r="E338" s="24"/>
      <c r="F338" s="24"/>
      <c r="G338" s="24"/>
      <c r="H338" s="24"/>
      <c r="I338" s="24"/>
      <c r="N338" s="3"/>
      <c r="O338" s="3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BG338" s="4"/>
      <c r="BH338" s="4"/>
      <c r="BI338" s="4"/>
      <c r="BJ338" s="4"/>
      <c r="BK338" s="4"/>
      <c r="BL338" s="4"/>
    </row>
    <row r="339" spans="1:64" ht="15.75" customHeight="1" x14ac:dyDescent="0.25">
      <c r="A339" s="24"/>
      <c r="B339" s="24"/>
      <c r="C339" s="24"/>
      <c r="D339" s="24"/>
      <c r="E339" s="24"/>
      <c r="F339" s="24"/>
      <c r="G339" s="24"/>
      <c r="H339" s="24"/>
      <c r="I339" s="24"/>
      <c r="N339" s="3"/>
      <c r="O339" s="3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BG339" s="4"/>
      <c r="BH339" s="4"/>
      <c r="BI339" s="4"/>
      <c r="BJ339" s="4"/>
      <c r="BK339" s="4"/>
      <c r="BL339" s="4"/>
    </row>
    <row r="340" spans="1:64" ht="15.75" customHeight="1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N340" s="3"/>
      <c r="O340" s="3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BG340" s="4"/>
      <c r="BH340" s="4"/>
      <c r="BI340" s="4"/>
      <c r="BJ340" s="4"/>
      <c r="BK340" s="4"/>
      <c r="BL340" s="4"/>
    </row>
    <row r="341" spans="1:64" ht="15.75" customHeight="1" x14ac:dyDescent="0.25"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</row>
    <row r="342" spans="1:64" ht="15.75" customHeight="1" x14ac:dyDescent="0.25"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</row>
    <row r="343" spans="1:64" ht="15.75" customHeight="1" x14ac:dyDescent="0.25"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</row>
    <row r="344" spans="1:64" ht="15.75" customHeight="1" x14ac:dyDescent="0.25"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</row>
    <row r="345" spans="1:64" ht="15.75" customHeight="1" x14ac:dyDescent="0.25"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</row>
    <row r="346" spans="1:64" ht="15.75" customHeight="1" x14ac:dyDescent="0.25"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</row>
    <row r="347" spans="1:64" ht="15.75" customHeight="1" x14ac:dyDescent="0.25"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</row>
    <row r="348" spans="1:64" ht="15.75" customHeight="1" x14ac:dyDescent="0.25"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</row>
    <row r="349" spans="1:64" ht="15.75" customHeight="1" x14ac:dyDescent="0.25"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</row>
    <row r="350" spans="1:64" ht="15.75" customHeight="1" x14ac:dyDescent="0.25"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</row>
    <row r="351" spans="1:64" ht="15.75" customHeight="1" x14ac:dyDescent="0.25"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</row>
    <row r="352" spans="1:64" ht="15.75" customHeight="1" x14ac:dyDescent="0.25"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</row>
    <row r="353" spans="17:38" ht="15.75" customHeight="1" x14ac:dyDescent="0.25"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</row>
    <row r="354" spans="17:38" ht="15.75" customHeight="1" x14ac:dyDescent="0.25"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</row>
    <row r="355" spans="17:38" ht="15.75" customHeight="1" x14ac:dyDescent="0.25"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</row>
    <row r="356" spans="17:38" ht="15.75" customHeight="1" x14ac:dyDescent="0.25"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</row>
    <row r="357" spans="17:38" ht="15.75" customHeight="1" x14ac:dyDescent="0.25"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</row>
    <row r="358" spans="17:38" ht="15.75" customHeight="1" x14ac:dyDescent="0.25"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</row>
    <row r="359" spans="17:38" ht="15.75" customHeight="1" x14ac:dyDescent="0.25"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</row>
    <row r="360" spans="17:38" ht="15.75" customHeight="1" x14ac:dyDescent="0.25"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</row>
    <row r="361" spans="17:38" ht="15.75" customHeight="1" x14ac:dyDescent="0.25"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</row>
    <row r="362" spans="17:38" ht="15.75" customHeight="1" x14ac:dyDescent="0.25"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</row>
    <row r="363" spans="17:38" ht="15.75" customHeight="1" x14ac:dyDescent="0.25"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</row>
    <row r="364" spans="17:38" ht="15.75" customHeight="1" x14ac:dyDescent="0.25"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</row>
    <row r="365" spans="17:38" ht="15.75" customHeight="1" x14ac:dyDescent="0.25"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</row>
    <row r="366" spans="17:38" ht="15.75" customHeight="1" x14ac:dyDescent="0.25"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</row>
    <row r="367" spans="17:38" ht="15.75" customHeight="1" x14ac:dyDescent="0.25"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</row>
    <row r="368" spans="17:38" ht="15.75" customHeight="1" x14ac:dyDescent="0.25"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</row>
    <row r="369" spans="17:38" ht="15.75" customHeight="1" x14ac:dyDescent="0.25"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</row>
    <row r="370" spans="17:38" ht="15.75" customHeight="1" x14ac:dyDescent="0.25"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</row>
    <row r="371" spans="17:38" ht="15.75" customHeight="1" x14ac:dyDescent="0.25"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</row>
    <row r="372" spans="17:38" ht="15.75" customHeight="1" x14ac:dyDescent="0.25"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</row>
    <row r="373" spans="17:38" ht="15.75" customHeight="1" x14ac:dyDescent="0.25"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</row>
    <row r="374" spans="17:38" ht="15.75" customHeight="1" x14ac:dyDescent="0.25"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</row>
    <row r="375" spans="17:38" ht="15.75" customHeight="1" x14ac:dyDescent="0.25"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</row>
    <row r="376" spans="17:38" ht="15.75" customHeight="1" x14ac:dyDescent="0.25"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</row>
    <row r="377" spans="17:38" ht="15.75" customHeight="1" x14ac:dyDescent="0.25"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</row>
    <row r="378" spans="17:38" ht="15.75" customHeight="1" x14ac:dyDescent="0.25"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</row>
    <row r="379" spans="17:38" ht="15.75" customHeight="1" x14ac:dyDescent="0.25"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</row>
    <row r="380" spans="17:38" ht="15.75" customHeight="1" x14ac:dyDescent="0.25"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</row>
    <row r="381" spans="17:38" ht="15.75" customHeight="1" x14ac:dyDescent="0.25"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</row>
    <row r="382" spans="17:38" ht="15.75" customHeight="1" x14ac:dyDescent="0.25"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</row>
    <row r="383" spans="17:38" ht="15.75" customHeight="1" x14ac:dyDescent="0.25"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</row>
    <row r="384" spans="17:38" ht="15.75" customHeight="1" x14ac:dyDescent="0.25"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</row>
    <row r="385" spans="17:38" ht="15.75" customHeight="1" x14ac:dyDescent="0.25"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</row>
    <row r="386" spans="17:38" ht="15.75" customHeight="1" x14ac:dyDescent="0.25"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</row>
    <row r="387" spans="17:38" ht="15.75" customHeight="1" x14ac:dyDescent="0.25"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</row>
    <row r="388" spans="17:38" ht="15.75" customHeight="1" x14ac:dyDescent="0.25"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</row>
    <row r="389" spans="17:38" ht="15.75" customHeight="1" x14ac:dyDescent="0.25"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</row>
    <row r="390" spans="17:38" ht="15.75" customHeight="1" x14ac:dyDescent="0.25"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</row>
    <row r="391" spans="17:38" ht="15.75" customHeight="1" x14ac:dyDescent="0.25"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</row>
    <row r="392" spans="17:38" ht="15.75" customHeight="1" x14ac:dyDescent="0.25"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</row>
    <row r="393" spans="17:38" ht="15.75" customHeight="1" x14ac:dyDescent="0.25"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</row>
    <row r="394" spans="17:38" ht="15.75" customHeight="1" x14ac:dyDescent="0.25"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</row>
    <row r="395" spans="17:38" ht="15.75" customHeight="1" x14ac:dyDescent="0.25"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</row>
    <row r="396" spans="17:38" ht="15.75" customHeight="1" x14ac:dyDescent="0.25"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</row>
    <row r="397" spans="17:38" ht="15.75" customHeight="1" x14ac:dyDescent="0.25"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</row>
    <row r="398" spans="17:38" ht="15.75" customHeight="1" x14ac:dyDescent="0.25"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</row>
    <row r="399" spans="17:38" ht="15.75" customHeight="1" x14ac:dyDescent="0.25"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</row>
    <row r="400" spans="17:38" ht="15.75" customHeight="1" x14ac:dyDescent="0.25"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</row>
    <row r="401" spans="17:38" ht="15.75" customHeight="1" x14ac:dyDescent="0.25"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</row>
    <row r="402" spans="17:38" ht="15.75" customHeight="1" x14ac:dyDescent="0.25"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</row>
    <row r="403" spans="17:38" ht="15.75" customHeight="1" x14ac:dyDescent="0.25"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</row>
    <row r="404" spans="17:38" ht="15.75" customHeight="1" x14ac:dyDescent="0.25"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</row>
    <row r="405" spans="17:38" ht="15.75" customHeight="1" x14ac:dyDescent="0.25"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</row>
    <row r="406" spans="17:38" ht="15.75" customHeight="1" x14ac:dyDescent="0.25"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</row>
    <row r="407" spans="17:38" ht="15.75" customHeight="1" x14ac:dyDescent="0.25"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</row>
    <row r="408" spans="17:38" ht="15.75" customHeight="1" x14ac:dyDescent="0.25"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</row>
    <row r="409" spans="17:38" ht="15.75" customHeight="1" x14ac:dyDescent="0.25"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</row>
    <row r="410" spans="17:38" ht="15.75" customHeight="1" x14ac:dyDescent="0.25"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</row>
    <row r="411" spans="17:38" ht="15.75" customHeight="1" x14ac:dyDescent="0.25"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</row>
    <row r="412" spans="17:38" ht="15.75" customHeight="1" x14ac:dyDescent="0.25"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</row>
    <row r="413" spans="17:38" ht="15.75" customHeight="1" x14ac:dyDescent="0.25"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</row>
    <row r="414" spans="17:38" ht="15.75" customHeight="1" x14ac:dyDescent="0.25"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</row>
    <row r="415" spans="17:38" ht="15.75" customHeight="1" x14ac:dyDescent="0.25"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</row>
    <row r="416" spans="17:38" ht="15.75" customHeight="1" x14ac:dyDescent="0.25"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</row>
    <row r="417" spans="17:38" ht="15.75" customHeight="1" x14ac:dyDescent="0.25"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</row>
    <row r="418" spans="17:38" ht="15.75" customHeight="1" x14ac:dyDescent="0.25"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</row>
    <row r="419" spans="17:38" ht="15.75" customHeight="1" x14ac:dyDescent="0.25"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</row>
    <row r="420" spans="17:38" ht="15.75" customHeight="1" x14ac:dyDescent="0.25"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</row>
    <row r="421" spans="17:38" ht="15.75" customHeight="1" x14ac:dyDescent="0.25"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</row>
    <row r="422" spans="17:38" ht="15.75" customHeight="1" x14ac:dyDescent="0.25"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</row>
    <row r="423" spans="17:38" ht="15.75" customHeight="1" x14ac:dyDescent="0.25"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</row>
    <row r="424" spans="17:38" ht="15.75" customHeight="1" x14ac:dyDescent="0.25"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</row>
    <row r="425" spans="17:38" ht="15.75" customHeight="1" x14ac:dyDescent="0.25"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</row>
    <row r="426" spans="17:38" ht="15.75" customHeight="1" x14ac:dyDescent="0.25"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</row>
    <row r="427" spans="17:38" ht="15.75" customHeight="1" x14ac:dyDescent="0.25"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</row>
    <row r="428" spans="17:38" ht="15.75" customHeight="1" x14ac:dyDescent="0.25"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</row>
    <row r="429" spans="17:38" ht="15.75" customHeight="1" x14ac:dyDescent="0.25"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</row>
    <row r="430" spans="17:38" ht="15.75" customHeight="1" x14ac:dyDescent="0.25"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</row>
    <row r="431" spans="17:38" ht="15.75" customHeight="1" x14ac:dyDescent="0.25"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</row>
    <row r="432" spans="17:38" ht="15.75" customHeight="1" x14ac:dyDescent="0.25"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</row>
    <row r="433" spans="17:38" ht="15.75" customHeight="1" x14ac:dyDescent="0.25"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</row>
    <row r="434" spans="17:38" ht="15.75" customHeight="1" x14ac:dyDescent="0.25"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</row>
    <row r="435" spans="17:38" ht="15.75" customHeight="1" x14ac:dyDescent="0.25"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</row>
    <row r="436" spans="17:38" ht="15.75" customHeight="1" x14ac:dyDescent="0.25"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</row>
    <row r="437" spans="17:38" ht="15.75" customHeight="1" x14ac:dyDescent="0.25"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</row>
    <row r="438" spans="17:38" ht="15.75" customHeight="1" x14ac:dyDescent="0.25"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</row>
    <row r="439" spans="17:38" ht="15.75" customHeight="1" x14ac:dyDescent="0.25"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</row>
    <row r="440" spans="17:38" ht="15.75" customHeight="1" x14ac:dyDescent="0.25"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</row>
    <row r="441" spans="17:38" ht="15.75" customHeight="1" x14ac:dyDescent="0.25"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</row>
    <row r="442" spans="17:38" ht="15.75" customHeight="1" x14ac:dyDescent="0.25"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</row>
    <row r="443" spans="17:38" ht="15.75" customHeight="1" x14ac:dyDescent="0.25"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</row>
    <row r="444" spans="17:38" ht="15.75" customHeight="1" x14ac:dyDescent="0.25"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</row>
    <row r="445" spans="17:38" ht="15.75" customHeight="1" x14ac:dyDescent="0.25"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</row>
    <row r="446" spans="17:38" ht="15.75" customHeight="1" x14ac:dyDescent="0.25"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</row>
    <row r="447" spans="17:38" ht="15.75" customHeight="1" x14ac:dyDescent="0.25"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</row>
    <row r="448" spans="17:38" ht="15.75" customHeight="1" x14ac:dyDescent="0.25"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</row>
    <row r="449" spans="17:38" ht="15.75" customHeight="1" x14ac:dyDescent="0.25"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</row>
    <row r="450" spans="17:38" ht="15.75" customHeight="1" x14ac:dyDescent="0.25"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</row>
    <row r="451" spans="17:38" ht="15.75" customHeight="1" x14ac:dyDescent="0.25"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</row>
    <row r="452" spans="17:38" ht="15.75" customHeight="1" x14ac:dyDescent="0.25"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</row>
    <row r="453" spans="17:38" ht="15.75" customHeight="1" x14ac:dyDescent="0.25"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</row>
    <row r="454" spans="17:38" ht="15.75" customHeight="1" x14ac:dyDescent="0.25"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</row>
    <row r="455" spans="17:38" ht="15.75" customHeight="1" x14ac:dyDescent="0.25"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</row>
    <row r="456" spans="17:38" ht="15.75" customHeight="1" x14ac:dyDescent="0.25"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</row>
    <row r="457" spans="17:38" ht="15.75" customHeight="1" x14ac:dyDescent="0.25"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</row>
    <row r="458" spans="17:38" ht="15.75" customHeight="1" x14ac:dyDescent="0.25"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</row>
    <row r="459" spans="17:38" ht="15.75" customHeight="1" x14ac:dyDescent="0.25"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</row>
    <row r="460" spans="17:38" ht="15.75" customHeight="1" x14ac:dyDescent="0.25"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</row>
    <row r="461" spans="17:38" ht="15.75" customHeight="1" x14ac:dyDescent="0.25"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</row>
    <row r="462" spans="17:38" ht="15.75" customHeight="1" x14ac:dyDescent="0.25"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</row>
    <row r="463" spans="17:38" ht="15.75" customHeight="1" x14ac:dyDescent="0.25"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</row>
    <row r="464" spans="17:38" ht="15.75" customHeight="1" x14ac:dyDescent="0.25"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</row>
    <row r="465" spans="17:38" ht="15.75" customHeight="1" x14ac:dyDescent="0.25"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</row>
    <row r="466" spans="17:38" ht="15.75" customHeight="1" x14ac:dyDescent="0.25"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</row>
    <row r="467" spans="17:38" ht="15.75" customHeight="1" x14ac:dyDescent="0.25"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</row>
    <row r="468" spans="17:38" ht="15.75" customHeight="1" x14ac:dyDescent="0.25"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</row>
    <row r="469" spans="17:38" ht="15.75" customHeight="1" x14ac:dyDescent="0.25"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</row>
    <row r="470" spans="17:38" ht="15.75" customHeight="1" x14ac:dyDescent="0.25"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</row>
    <row r="471" spans="17:38" ht="15.75" customHeight="1" x14ac:dyDescent="0.25"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</row>
    <row r="472" spans="17:38" ht="15.75" customHeight="1" x14ac:dyDescent="0.25"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</row>
    <row r="473" spans="17:38" ht="15.75" customHeight="1" x14ac:dyDescent="0.25"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</row>
    <row r="474" spans="17:38" ht="15.75" customHeight="1" x14ac:dyDescent="0.25"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</row>
    <row r="475" spans="17:38" ht="15.75" customHeight="1" x14ac:dyDescent="0.25"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</row>
    <row r="476" spans="17:38" ht="15.75" customHeight="1" x14ac:dyDescent="0.25"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</row>
    <row r="477" spans="17:38" ht="15.75" customHeight="1" x14ac:dyDescent="0.25"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</row>
    <row r="478" spans="17:38" ht="15.75" customHeight="1" x14ac:dyDescent="0.25"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</row>
    <row r="479" spans="17:38" ht="15.75" customHeight="1" x14ac:dyDescent="0.25"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</row>
    <row r="480" spans="17:38" ht="15.75" customHeight="1" x14ac:dyDescent="0.25"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</row>
    <row r="481" spans="17:38" ht="15.75" customHeight="1" x14ac:dyDescent="0.25"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</row>
    <row r="482" spans="17:38" ht="15.75" customHeight="1" x14ac:dyDescent="0.25"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</row>
    <row r="483" spans="17:38" ht="15.75" customHeight="1" x14ac:dyDescent="0.25"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</row>
    <row r="484" spans="17:38" ht="15.75" customHeight="1" x14ac:dyDescent="0.25"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</row>
    <row r="485" spans="17:38" ht="15.75" customHeight="1" x14ac:dyDescent="0.25"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</row>
    <row r="486" spans="17:38" ht="15.75" customHeight="1" x14ac:dyDescent="0.25"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</row>
    <row r="487" spans="17:38" ht="15.75" customHeight="1" x14ac:dyDescent="0.25"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</row>
    <row r="488" spans="17:38" ht="15.75" customHeight="1" x14ac:dyDescent="0.25"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</row>
    <row r="489" spans="17:38" ht="15.75" customHeight="1" x14ac:dyDescent="0.25"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</row>
    <row r="490" spans="17:38" ht="15.75" customHeight="1" x14ac:dyDescent="0.25"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</row>
    <row r="491" spans="17:38" ht="15.75" customHeight="1" x14ac:dyDescent="0.25"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</row>
    <row r="492" spans="17:38" ht="15.75" customHeight="1" x14ac:dyDescent="0.25"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</row>
    <row r="493" spans="17:38" ht="15.75" customHeight="1" x14ac:dyDescent="0.25"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</row>
    <row r="494" spans="17:38" ht="15.75" customHeight="1" x14ac:dyDescent="0.25"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</row>
    <row r="495" spans="17:38" ht="15.75" customHeight="1" x14ac:dyDescent="0.25"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</row>
    <row r="496" spans="17:38" ht="15.75" customHeight="1" x14ac:dyDescent="0.25"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</row>
    <row r="497" spans="17:38" ht="15.75" customHeight="1" x14ac:dyDescent="0.25"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</row>
    <row r="498" spans="17:38" ht="15.75" customHeight="1" x14ac:dyDescent="0.25"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</row>
    <row r="499" spans="17:38" ht="15.75" customHeight="1" x14ac:dyDescent="0.25"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</row>
    <row r="500" spans="17:38" ht="15.75" customHeight="1" x14ac:dyDescent="0.25"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</row>
    <row r="501" spans="17:38" ht="15.75" customHeight="1" x14ac:dyDescent="0.25"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</row>
    <row r="502" spans="17:38" ht="15.75" customHeight="1" x14ac:dyDescent="0.25"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</row>
    <row r="503" spans="17:38" ht="15.75" customHeight="1" x14ac:dyDescent="0.25"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</row>
    <row r="504" spans="17:38" ht="15.75" customHeight="1" x14ac:dyDescent="0.25"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</row>
    <row r="505" spans="17:38" ht="15.75" customHeight="1" x14ac:dyDescent="0.25"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</row>
    <row r="506" spans="17:38" ht="15.75" customHeight="1" x14ac:dyDescent="0.25"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</row>
    <row r="507" spans="17:38" ht="15.75" customHeight="1" x14ac:dyDescent="0.25"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</row>
    <row r="508" spans="17:38" ht="15.75" customHeight="1" x14ac:dyDescent="0.25"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</row>
    <row r="509" spans="17:38" ht="15.75" customHeight="1" x14ac:dyDescent="0.25"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</row>
    <row r="510" spans="17:38" ht="15.75" customHeight="1" x14ac:dyDescent="0.25"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</row>
    <row r="511" spans="17:38" ht="15.75" customHeight="1" x14ac:dyDescent="0.25"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</row>
    <row r="512" spans="17:38" ht="15.75" customHeight="1" x14ac:dyDescent="0.25"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</row>
    <row r="513" spans="17:38" ht="15.75" customHeight="1" x14ac:dyDescent="0.25"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</row>
    <row r="514" spans="17:38" ht="15.75" customHeight="1" x14ac:dyDescent="0.25"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</row>
    <row r="515" spans="17:38" ht="15.75" customHeight="1" x14ac:dyDescent="0.25"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</row>
    <row r="516" spans="17:38" ht="15.75" customHeight="1" x14ac:dyDescent="0.25"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</row>
    <row r="517" spans="17:38" ht="15.75" customHeight="1" x14ac:dyDescent="0.25"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</row>
    <row r="518" spans="17:38" ht="15.75" customHeight="1" x14ac:dyDescent="0.25"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</row>
    <row r="519" spans="17:38" ht="15.75" customHeight="1" x14ac:dyDescent="0.25"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</row>
    <row r="520" spans="17:38" ht="15.75" customHeight="1" x14ac:dyDescent="0.25"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</row>
    <row r="521" spans="17:38" ht="15.75" customHeight="1" x14ac:dyDescent="0.25"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</row>
    <row r="522" spans="17:38" ht="15.75" customHeight="1" x14ac:dyDescent="0.25"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</row>
    <row r="523" spans="17:38" ht="15.75" customHeight="1" x14ac:dyDescent="0.25"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</row>
    <row r="524" spans="17:38" ht="15.75" customHeight="1" x14ac:dyDescent="0.25"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</row>
    <row r="525" spans="17:38" ht="15.75" customHeight="1" x14ac:dyDescent="0.25"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</row>
    <row r="526" spans="17:38" ht="15.75" customHeight="1" x14ac:dyDescent="0.25"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</row>
    <row r="527" spans="17:38" ht="15.75" customHeight="1" x14ac:dyDescent="0.25"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</row>
    <row r="528" spans="17:38" ht="15.75" customHeight="1" x14ac:dyDescent="0.25"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</row>
    <row r="529" spans="17:38" ht="15.75" customHeight="1" x14ac:dyDescent="0.25"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</row>
    <row r="530" spans="17:38" ht="15.75" customHeight="1" x14ac:dyDescent="0.25"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</row>
    <row r="531" spans="17:38" ht="15.75" customHeight="1" x14ac:dyDescent="0.25"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</row>
    <row r="532" spans="17:38" ht="15.75" customHeight="1" x14ac:dyDescent="0.25"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</row>
    <row r="533" spans="17:38" ht="15.75" customHeight="1" x14ac:dyDescent="0.25"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</row>
    <row r="534" spans="17:38" ht="15.75" customHeight="1" x14ac:dyDescent="0.25"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</row>
    <row r="535" spans="17:38" ht="15.75" customHeight="1" x14ac:dyDescent="0.25"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</row>
    <row r="536" spans="17:38" ht="15.75" customHeight="1" x14ac:dyDescent="0.25"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</row>
    <row r="537" spans="17:38" ht="15.75" customHeight="1" x14ac:dyDescent="0.25"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</row>
    <row r="538" spans="17:38" ht="15.75" customHeight="1" x14ac:dyDescent="0.25"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</row>
    <row r="539" spans="17:38" ht="15.75" customHeight="1" x14ac:dyDescent="0.25"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</row>
    <row r="540" spans="17:38" ht="15.75" customHeight="1" x14ac:dyDescent="0.25"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</row>
    <row r="541" spans="17:38" ht="15.75" customHeight="1" x14ac:dyDescent="0.25"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</row>
    <row r="542" spans="17:38" ht="15.75" customHeight="1" x14ac:dyDescent="0.25"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</row>
    <row r="543" spans="17:38" ht="15.75" customHeight="1" x14ac:dyDescent="0.25"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</row>
    <row r="544" spans="17:38" ht="15.75" customHeight="1" x14ac:dyDescent="0.25"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</row>
    <row r="545" spans="17:38" ht="15.75" customHeight="1" x14ac:dyDescent="0.25"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</row>
    <row r="546" spans="17:38" ht="15.75" customHeight="1" x14ac:dyDescent="0.25"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</row>
    <row r="547" spans="17:38" ht="15.75" customHeight="1" x14ac:dyDescent="0.25"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</row>
    <row r="548" spans="17:38" ht="15.75" customHeight="1" x14ac:dyDescent="0.25"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</row>
    <row r="549" spans="17:38" ht="15.75" customHeight="1" x14ac:dyDescent="0.25"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</row>
    <row r="550" spans="17:38" ht="15.75" customHeight="1" x14ac:dyDescent="0.25"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</row>
    <row r="551" spans="17:38" ht="15.75" customHeight="1" x14ac:dyDescent="0.25"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</row>
    <row r="552" spans="17:38" ht="15.75" customHeight="1" x14ac:dyDescent="0.25"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</row>
    <row r="553" spans="17:38" ht="15.75" customHeight="1" x14ac:dyDescent="0.25"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</row>
    <row r="554" spans="17:38" ht="15.75" customHeight="1" x14ac:dyDescent="0.25"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</row>
    <row r="555" spans="17:38" ht="15.75" customHeight="1" x14ac:dyDescent="0.25"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</row>
    <row r="556" spans="17:38" ht="15.75" customHeight="1" x14ac:dyDescent="0.25"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</row>
    <row r="557" spans="17:38" ht="15.75" customHeight="1" x14ac:dyDescent="0.25"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</row>
    <row r="558" spans="17:38" ht="15.75" customHeight="1" x14ac:dyDescent="0.25"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</row>
    <row r="559" spans="17:38" ht="15.75" customHeight="1" x14ac:dyDescent="0.25"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</row>
    <row r="560" spans="17:38" ht="15.75" customHeight="1" x14ac:dyDescent="0.25"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</row>
    <row r="561" spans="17:38" ht="15.75" customHeight="1" x14ac:dyDescent="0.25"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</row>
    <row r="562" spans="17:38" ht="15.75" customHeight="1" x14ac:dyDescent="0.25"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</row>
    <row r="563" spans="17:38" ht="15.75" customHeight="1" x14ac:dyDescent="0.25"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</row>
    <row r="564" spans="17:38" ht="15.75" customHeight="1" x14ac:dyDescent="0.25"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</row>
    <row r="565" spans="17:38" ht="15.75" customHeight="1" x14ac:dyDescent="0.25"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</row>
    <row r="566" spans="17:38" ht="15.75" customHeight="1" x14ac:dyDescent="0.25"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</row>
    <row r="567" spans="17:38" ht="15.75" customHeight="1" x14ac:dyDescent="0.25"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</row>
    <row r="568" spans="17:38" ht="15.75" customHeight="1" x14ac:dyDescent="0.25"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</row>
    <row r="569" spans="17:38" ht="15.75" customHeight="1" x14ac:dyDescent="0.25"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</row>
    <row r="570" spans="17:38" ht="15.75" customHeight="1" x14ac:dyDescent="0.25"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</row>
    <row r="571" spans="17:38" ht="15.75" customHeight="1" x14ac:dyDescent="0.25"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</row>
    <row r="572" spans="17:38" ht="15.75" customHeight="1" x14ac:dyDescent="0.25"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</row>
    <row r="573" spans="17:38" ht="15.75" customHeight="1" x14ac:dyDescent="0.25"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</row>
    <row r="574" spans="17:38" ht="15.75" customHeight="1" x14ac:dyDescent="0.25"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</row>
    <row r="575" spans="17:38" ht="15.75" customHeight="1" x14ac:dyDescent="0.25"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</row>
    <row r="576" spans="17:38" ht="15.75" customHeight="1" x14ac:dyDescent="0.25"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</row>
    <row r="577" spans="17:38" ht="15.75" customHeight="1" x14ac:dyDescent="0.25"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</row>
    <row r="578" spans="17:38" ht="15.75" customHeight="1" x14ac:dyDescent="0.25"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</row>
    <row r="579" spans="17:38" ht="15.75" customHeight="1" x14ac:dyDescent="0.25"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</row>
    <row r="580" spans="17:38" ht="15.75" customHeight="1" x14ac:dyDescent="0.25"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</row>
    <row r="581" spans="17:38" ht="15.75" customHeight="1" x14ac:dyDescent="0.25"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</row>
    <row r="582" spans="17:38" ht="15.75" customHeight="1" x14ac:dyDescent="0.25"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</row>
    <row r="583" spans="17:38" ht="15.75" customHeight="1" x14ac:dyDescent="0.25"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</row>
    <row r="584" spans="17:38" ht="15.75" customHeight="1" x14ac:dyDescent="0.25"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</row>
    <row r="585" spans="17:38" ht="15.75" customHeight="1" x14ac:dyDescent="0.25"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</row>
    <row r="586" spans="17:38" ht="15.75" customHeight="1" x14ac:dyDescent="0.25"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</row>
    <row r="587" spans="17:38" ht="15.75" customHeight="1" x14ac:dyDescent="0.25"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</row>
    <row r="588" spans="17:38" ht="15.75" customHeight="1" x14ac:dyDescent="0.25"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</row>
    <row r="589" spans="17:38" ht="15.75" customHeight="1" x14ac:dyDescent="0.25"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</row>
    <row r="590" spans="17:38" ht="15.75" customHeight="1" x14ac:dyDescent="0.25"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</row>
    <row r="591" spans="17:38" ht="15.75" customHeight="1" x14ac:dyDescent="0.25"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</row>
    <row r="592" spans="17:38" ht="15.75" customHeight="1" x14ac:dyDescent="0.25"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</row>
    <row r="593" spans="17:38" ht="15.75" customHeight="1" x14ac:dyDescent="0.25"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</row>
    <row r="594" spans="17:38" ht="15.75" customHeight="1" x14ac:dyDescent="0.25"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</row>
    <row r="595" spans="17:38" ht="15.75" customHeight="1" x14ac:dyDescent="0.25"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</row>
    <row r="596" spans="17:38" ht="15.75" customHeight="1" x14ac:dyDescent="0.25"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</row>
    <row r="597" spans="17:38" ht="15.75" customHeight="1" x14ac:dyDescent="0.25"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</row>
    <row r="598" spans="17:38" ht="15.75" customHeight="1" x14ac:dyDescent="0.25"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</row>
    <row r="599" spans="17:38" ht="15.75" customHeight="1" x14ac:dyDescent="0.25"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</row>
    <row r="600" spans="17:38" ht="15.75" customHeight="1" x14ac:dyDescent="0.25"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</row>
    <row r="601" spans="17:38" ht="15.75" customHeight="1" x14ac:dyDescent="0.25"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</row>
    <row r="602" spans="17:38" ht="15.75" customHeight="1" x14ac:dyDescent="0.25"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</row>
    <row r="603" spans="17:38" ht="15.75" customHeight="1" x14ac:dyDescent="0.25"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</row>
    <row r="604" spans="17:38" ht="15.75" customHeight="1" x14ac:dyDescent="0.25"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</row>
    <row r="605" spans="17:38" ht="15.75" customHeight="1" x14ac:dyDescent="0.25"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</row>
    <row r="606" spans="17:38" ht="15.75" customHeight="1" x14ac:dyDescent="0.25"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</row>
    <row r="607" spans="17:38" ht="15.75" customHeight="1" x14ac:dyDescent="0.25"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</row>
    <row r="608" spans="17:38" ht="15.75" customHeight="1" x14ac:dyDescent="0.25"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</row>
    <row r="609" spans="17:38" ht="15.75" customHeight="1" x14ac:dyDescent="0.25"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</row>
    <row r="610" spans="17:38" ht="15.75" customHeight="1" x14ac:dyDescent="0.25"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</row>
    <row r="611" spans="17:38" ht="15.75" customHeight="1" x14ac:dyDescent="0.25"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</row>
    <row r="612" spans="17:38" ht="15.75" customHeight="1" x14ac:dyDescent="0.25"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</row>
    <row r="613" spans="17:38" ht="15.75" customHeight="1" x14ac:dyDescent="0.25"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</row>
    <row r="614" spans="17:38" ht="15.75" customHeight="1" x14ac:dyDescent="0.25"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</row>
    <row r="615" spans="17:38" ht="15.75" customHeight="1" x14ac:dyDescent="0.25"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</row>
    <row r="616" spans="17:38" ht="15.75" customHeight="1" x14ac:dyDescent="0.25"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</row>
    <row r="617" spans="17:38" ht="15.75" customHeight="1" x14ac:dyDescent="0.25"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</row>
    <row r="618" spans="17:38" ht="15.75" customHeight="1" x14ac:dyDescent="0.25"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</row>
    <row r="619" spans="17:38" ht="15.75" customHeight="1" x14ac:dyDescent="0.25"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</row>
    <row r="620" spans="17:38" ht="15.75" customHeight="1" x14ac:dyDescent="0.25"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</row>
    <row r="621" spans="17:38" ht="15.75" customHeight="1" x14ac:dyDescent="0.25"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</row>
    <row r="622" spans="17:38" ht="15.75" customHeight="1" x14ac:dyDescent="0.25"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</row>
    <row r="623" spans="17:38" ht="15.75" customHeight="1" x14ac:dyDescent="0.25"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</row>
    <row r="624" spans="17:38" ht="15.75" customHeight="1" x14ac:dyDescent="0.25"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</row>
    <row r="625" spans="17:38" ht="15.75" customHeight="1" x14ac:dyDescent="0.25"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</row>
    <row r="626" spans="17:38" ht="15.75" customHeight="1" x14ac:dyDescent="0.25"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</row>
    <row r="627" spans="17:38" ht="15.75" customHeight="1" x14ac:dyDescent="0.25"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</row>
    <row r="628" spans="17:38" ht="15.75" customHeight="1" x14ac:dyDescent="0.25"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</row>
    <row r="629" spans="17:38" ht="15.75" customHeight="1" x14ac:dyDescent="0.25"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</row>
    <row r="630" spans="17:38" ht="15.75" customHeight="1" x14ac:dyDescent="0.25"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</row>
    <row r="631" spans="17:38" ht="15.75" customHeight="1" x14ac:dyDescent="0.25"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</row>
    <row r="632" spans="17:38" ht="15.75" customHeight="1" x14ac:dyDescent="0.25"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</row>
    <row r="633" spans="17:38" ht="15.75" customHeight="1" x14ac:dyDescent="0.25"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</row>
    <row r="634" spans="17:38" ht="15.75" customHeight="1" x14ac:dyDescent="0.25"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</row>
    <row r="635" spans="17:38" ht="15.75" customHeight="1" x14ac:dyDescent="0.25"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</row>
    <row r="636" spans="17:38" ht="15.75" customHeight="1" x14ac:dyDescent="0.25"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</row>
    <row r="637" spans="17:38" ht="15.75" customHeight="1" x14ac:dyDescent="0.25"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</row>
    <row r="638" spans="17:38" ht="15.75" customHeight="1" x14ac:dyDescent="0.25"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</row>
    <row r="639" spans="17:38" ht="15.75" customHeight="1" x14ac:dyDescent="0.25"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</row>
    <row r="640" spans="17:38" ht="15.75" customHeight="1" x14ac:dyDescent="0.25"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</row>
    <row r="641" spans="17:38" ht="15.75" customHeight="1" x14ac:dyDescent="0.25"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</row>
    <row r="642" spans="17:38" ht="15.75" customHeight="1" x14ac:dyDescent="0.25"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</row>
    <row r="643" spans="17:38" ht="15.75" customHeight="1" x14ac:dyDescent="0.25"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</row>
    <row r="644" spans="17:38" ht="15.75" customHeight="1" x14ac:dyDescent="0.25"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</row>
    <row r="645" spans="17:38" ht="15.75" customHeight="1" x14ac:dyDescent="0.25"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</row>
    <row r="646" spans="17:38" ht="15.75" customHeight="1" x14ac:dyDescent="0.25"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</row>
    <row r="647" spans="17:38" ht="15.75" customHeight="1" x14ac:dyDescent="0.25"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</row>
    <row r="648" spans="17:38" ht="15.75" customHeight="1" x14ac:dyDescent="0.25"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</row>
    <row r="649" spans="17:38" ht="15.75" customHeight="1" x14ac:dyDescent="0.25"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</row>
    <row r="650" spans="17:38" ht="15.75" customHeight="1" x14ac:dyDescent="0.25"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</row>
    <row r="651" spans="17:38" ht="15.75" customHeight="1" x14ac:dyDescent="0.25"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</row>
    <row r="652" spans="17:38" ht="15.75" customHeight="1" x14ac:dyDescent="0.25"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</row>
    <row r="653" spans="17:38" ht="15.75" customHeight="1" x14ac:dyDescent="0.25"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</row>
    <row r="654" spans="17:38" ht="15.75" customHeight="1" x14ac:dyDescent="0.25"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</row>
    <row r="655" spans="17:38" ht="15.75" customHeight="1" x14ac:dyDescent="0.25"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</row>
    <row r="656" spans="17:38" ht="15.75" customHeight="1" x14ac:dyDescent="0.25"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</row>
    <row r="657" spans="17:38" ht="15.75" customHeight="1" x14ac:dyDescent="0.25"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</row>
    <row r="658" spans="17:38" ht="15.75" customHeight="1" x14ac:dyDescent="0.25"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</row>
    <row r="659" spans="17:38" ht="15.75" customHeight="1" x14ac:dyDescent="0.25"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</row>
    <row r="660" spans="17:38" ht="15.75" customHeight="1" x14ac:dyDescent="0.25"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</row>
    <row r="661" spans="17:38" ht="15.75" customHeight="1" x14ac:dyDescent="0.25"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</row>
    <row r="662" spans="17:38" ht="15.75" customHeight="1" x14ac:dyDescent="0.25"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</row>
    <row r="663" spans="17:38" ht="15.75" customHeight="1" x14ac:dyDescent="0.25"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</row>
    <row r="664" spans="17:38" ht="15.75" customHeight="1" x14ac:dyDescent="0.25"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</row>
    <row r="665" spans="17:38" ht="15.75" customHeight="1" x14ac:dyDescent="0.25"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</row>
    <row r="666" spans="17:38" ht="15.75" customHeight="1" x14ac:dyDescent="0.25"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</row>
    <row r="667" spans="17:38" ht="15.75" customHeight="1" x14ac:dyDescent="0.25"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</row>
    <row r="668" spans="17:38" ht="15.75" customHeight="1" x14ac:dyDescent="0.25"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</row>
    <row r="669" spans="17:38" ht="15.75" customHeight="1" x14ac:dyDescent="0.25"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</row>
    <row r="670" spans="17:38" ht="15.75" customHeight="1" x14ac:dyDescent="0.25"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</row>
    <row r="671" spans="17:38" ht="15.75" customHeight="1" x14ac:dyDescent="0.25"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</row>
    <row r="672" spans="17:38" ht="15.75" customHeight="1" x14ac:dyDescent="0.25"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</row>
    <row r="673" spans="17:38" ht="15.75" customHeight="1" x14ac:dyDescent="0.25"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</row>
    <row r="674" spans="17:38" ht="15.75" customHeight="1" x14ac:dyDescent="0.25"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</row>
    <row r="675" spans="17:38" ht="15.75" customHeight="1" x14ac:dyDescent="0.25"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</row>
    <row r="676" spans="17:38" ht="15.75" customHeight="1" x14ac:dyDescent="0.25"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</row>
    <row r="677" spans="17:38" ht="15.75" customHeight="1" x14ac:dyDescent="0.25"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</row>
    <row r="678" spans="17:38" ht="15.75" customHeight="1" x14ac:dyDescent="0.25"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</row>
    <row r="679" spans="17:38" ht="15.75" customHeight="1" x14ac:dyDescent="0.25"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</row>
    <row r="680" spans="17:38" ht="15.75" customHeight="1" x14ac:dyDescent="0.25"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</row>
    <row r="681" spans="17:38" ht="15.75" customHeight="1" x14ac:dyDescent="0.25"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</row>
    <row r="682" spans="17:38" ht="15.75" customHeight="1" x14ac:dyDescent="0.25"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</row>
    <row r="683" spans="17:38" ht="15.75" customHeight="1" x14ac:dyDescent="0.25"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</row>
    <row r="684" spans="17:38" ht="15.75" customHeight="1" x14ac:dyDescent="0.25"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</row>
    <row r="685" spans="17:38" ht="15.75" customHeight="1" x14ac:dyDescent="0.25"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</row>
    <row r="686" spans="17:38" ht="15.75" customHeight="1" x14ac:dyDescent="0.25"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</row>
    <row r="687" spans="17:38" ht="15.75" customHeight="1" x14ac:dyDescent="0.25"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</row>
    <row r="688" spans="17:38" ht="15.75" customHeight="1" x14ac:dyDescent="0.25"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</row>
    <row r="689" spans="17:38" ht="15.75" customHeight="1" x14ac:dyDescent="0.25"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</row>
    <row r="690" spans="17:38" ht="15.75" customHeight="1" x14ac:dyDescent="0.25"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</row>
    <row r="691" spans="17:38" ht="15.75" customHeight="1" x14ac:dyDescent="0.25"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</row>
    <row r="692" spans="17:38" ht="15.75" customHeight="1" x14ac:dyDescent="0.25"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</row>
    <row r="693" spans="17:38" ht="15.75" customHeight="1" x14ac:dyDescent="0.25"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</row>
    <row r="694" spans="17:38" ht="15.75" customHeight="1" x14ac:dyDescent="0.25"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</row>
    <row r="695" spans="17:38" ht="15.75" customHeight="1" x14ac:dyDescent="0.25"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</row>
    <row r="696" spans="17:38" ht="15.75" customHeight="1" x14ac:dyDescent="0.25"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</row>
    <row r="697" spans="17:38" ht="15.75" customHeight="1" x14ac:dyDescent="0.25"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</row>
    <row r="698" spans="17:38" ht="15.75" customHeight="1" x14ac:dyDescent="0.25"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</row>
    <row r="699" spans="17:38" ht="15.75" customHeight="1" x14ac:dyDescent="0.25"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</row>
    <row r="700" spans="17:38" ht="15.75" customHeight="1" x14ac:dyDescent="0.25"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</row>
    <row r="701" spans="17:38" ht="15.75" customHeight="1" x14ac:dyDescent="0.25"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</row>
    <row r="702" spans="17:38" ht="15.75" customHeight="1" x14ac:dyDescent="0.25"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</row>
    <row r="703" spans="17:38" ht="15.75" customHeight="1" x14ac:dyDescent="0.25"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</row>
    <row r="704" spans="17:38" ht="15.75" customHeight="1" x14ac:dyDescent="0.25"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</row>
    <row r="705" spans="17:38" ht="15.75" customHeight="1" x14ac:dyDescent="0.25"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</row>
    <row r="706" spans="17:38" ht="15.75" customHeight="1" x14ac:dyDescent="0.25"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</row>
    <row r="707" spans="17:38" ht="15.75" customHeight="1" x14ac:dyDescent="0.25"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</row>
    <row r="708" spans="17:38" ht="15.75" customHeight="1" x14ac:dyDescent="0.25"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</row>
    <row r="709" spans="17:38" ht="15.75" customHeight="1" x14ac:dyDescent="0.25"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</row>
    <row r="710" spans="17:38" ht="15.75" customHeight="1" x14ac:dyDescent="0.25"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</row>
    <row r="711" spans="17:38" ht="15.75" customHeight="1" x14ac:dyDescent="0.25"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</row>
    <row r="712" spans="17:38" ht="15.75" customHeight="1" x14ac:dyDescent="0.25"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</row>
    <row r="713" spans="17:38" ht="15.75" customHeight="1" x14ac:dyDescent="0.25"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</row>
    <row r="714" spans="17:38" ht="15.75" customHeight="1" x14ac:dyDescent="0.25"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</row>
    <row r="715" spans="17:38" ht="15.75" customHeight="1" x14ac:dyDescent="0.25"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</row>
    <row r="716" spans="17:38" ht="15.75" customHeight="1" x14ac:dyDescent="0.25"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</row>
    <row r="717" spans="17:38" ht="15.75" customHeight="1" x14ac:dyDescent="0.25"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</row>
    <row r="718" spans="17:38" ht="15.75" customHeight="1" x14ac:dyDescent="0.25"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</row>
    <row r="719" spans="17:38" ht="15.75" customHeight="1" x14ac:dyDescent="0.25"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</row>
    <row r="720" spans="17:38" ht="15.75" customHeight="1" x14ac:dyDescent="0.25"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</row>
    <row r="721" spans="17:38" ht="15.75" customHeight="1" x14ac:dyDescent="0.25"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</row>
    <row r="722" spans="17:38" ht="15.75" customHeight="1" x14ac:dyDescent="0.25"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</row>
    <row r="723" spans="17:38" ht="15.75" customHeight="1" x14ac:dyDescent="0.25"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</row>
    <row r="724" spans="17:38" ht="15.75" customHeight="1" x14ac:dyDescent="0.25"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</row>
    <row r="725" spans="17:38" ht="15.75" customHeight="1" x14ac:dyDescent="0.25"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</row>
    <row r="726" spans="17:38" ht="15.75" customHeight="1" x14ac:dyDescent="0.25"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</row>
    <row r="727" spans="17:38" ht="15.75" customHeight="1" x14ac:dyDescent="0.25"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</row>
    <row r="728" spans="17:38" ht="15.75" customHeight="1" x14ac:dyDescent="0.25"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</row>
    <row r="729" spans="17:38" ht="15.75" customHeight="1" x14ac:dyDescent="0.25"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</row>
    <row r="730" spans="17:38" ht="15.75" customHeight="1" x14ac:dyDescent="0.25"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</row>
    <row r="731" spans="17:38" ht="15.75" customHeight="1" x14ac:dyDescent="0.25"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</row>
    <row r="732" spans="17:38" ht="15.75" customHeight="1" x14ac:dyDescent="0.25"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</row>
    <row r="733" spans="17:38" ht="15.75" customHeight="1" x14ac:dyDescent="0.25"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</row>
    <row r="734" spans="17:38" ht="15.75" customHeight="1" x14ac:dyDescent="0.25"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</row>
    <row r="735" spans="17:38" ht="15.75" customHeight="1" x14ac:dyDescent="0.25"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</row>
    <row r="736" spans="17:38" ht="15.75" customHeight="1" x14ac:dyDescent="0.25"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</row>
    <row r="737" spans="17:38" ht="15.75" customHeight="1" x14ac:dyDescent="0.25"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</row>
    <row r="738" spans="17:38" ht="15.75" customHeight="1" x14ac:dyDescent="0.25"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</row>
    <row r="739" spans="17:38" ht="15.75" customHeight="1" x14ac:dyDescent="0.25"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</row>
    <row r="740" spans="17:38" ht="15.75" customHeight="1" x14ac:dyDescent="0.25"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</row>
    <row r="741" spans="17:38" ht="15.75" customHeight="1" x14ac:dyDescent="0.25"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</row>
    <row r="742" spans="17:38" ht="15.75" customHeight="1" x14ac:dyDescent="0.25"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</row>
    <row r="743" spans="17:38" ht="15.75" customHeight="1" x14ac:dyDescent="0.25"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</row>
    <row r="744" spans="17:38" ht="15.75" customHeight="1" x14ac:dyDescent="0.25"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</row>
    <row r="745" spans="17:38" ht="15.75" customHeight="1" x14ac:dyDescent="0.25"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</row>
    <row r="746" spans="17:38" ht="15.75" customHeight="1" x14ac:dyDescent="0.25"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</row>
    <row r="747" spans="17:38" ht="15.75" customHeight="1" x14ac:dyDescent="0.25"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</row>
    <row r="748" spans="17:38" ht="15.75" customHeight="1" x14ac:dyDescent="0.25"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</row>
    <row r="749" spans="17:38" ht="15.75" customHeight="1" x14ac:dyDescent="0.25"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</row>
    <row r="750" spans="17:38" ht="15.75" customHeight="1" x14ac:dyDescent="0.25"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</row>
    <row r="751" spans="17:38" ht="15.75" customHeight="1" x14ac:dyDescent="0.25"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</row>
    <row r="752" spans="17:38" ht="15.75" customHeight="1" x14ac:dyDescent="0.25"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</row>
    <row r="753" spans="17:38" ht="15.75" customHeight="1" x14ac:dyDescent="0.25"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</row>
    <row r="754" spans="17:38" ht="15.75" customHeight="1" x14ac:dyDescent="0.25"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</row>
    <row r="755" spans="17:38" ht="15.75" customHeight="1" x14ac:dyDescent="0.25"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</row>
    <row r="756" spans="17:38" ht="15.75" customHeight="1" x14ac:dyDescent="0.25"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</row>
    <row r="757" spans="17:38" ht="15.75" customHeight="1" x14ac:dyDescent="0.25"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</row>
    <row r="758" spans="17:38" ht="15.75" customHeight="1" x14ac:dyDescent="0.25"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</row>
    <row r="759" spans="17:38" ht="15.75" customHeight="1" x14ac:dyDescent="0.25"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</row>
    <row r="760" spans="17:38" ht="15.75" customHeight="1" x14ac:dyDescent="0.25"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</row>
    <row r="761" spans="17:38" ht="15.75" customHeight="1" x14ac:dyDescent="0.25"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</row>
    <row r="762" spans="17:38" ht="15.75" customHeight="1" x14ac:dyDescent="0.25"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</row>
    <row r="763" spans="17:38" ht="15.75" customHeight="1" x14ac:dyDescent="0.25"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</row>
    <row r="764" spans="17:38" ht="15.75" customHeight="1" x14ac:dyDescent="0.25"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</row>
    <row r="765" spans="17:38" ht="15.75" customHeight="1" x14ac:dyDescent="0.25"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</row>
    <row r="766" spans="17:38" ht="15.75" customHeight="1" x14ac:dyDescent="0.25"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</row>
    <row r="767" spans="17:38" ht="15.75" customHeight="1" x14ac:dyDescent="0.25"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</row>
    <row r="768" spans="17:38" ht="15.75" customHeight="1" x14ac:dyDescent="0.25"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</row>
    <row r="769" spans="17:38" ht="15.75" customHeight="1" x14ac:dyDescent="0.25"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</row>
    <row r="770" spans="17:38" ht="15.75" customHeight="1" x14ac:dyDescent="0.25"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</row>
    <row r="771" spans="17:38" ht="15.75" customHeight="1" x14ac:dyDescent="0.25"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</row>
    <row r="772" spans="17:38" ht="15.75" customHeight="1" x14ac:dyDescent="0.25"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</row>
    <row r="773" spans="17:38" ht="15.75" customHeight="1" x14ac:dyDescent="0.25"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</row>
    <row r="774" spans="17:38" ht="15.75" customHeight="1" x14ac:dyDescent="0.25"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</row>
    <row r="775" spans="17:38" ht="15.75" customHeight="1" x14ac:dyDescent="0.25"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</row>
    <row r="776" spans="17:38" ht="15.75" customHeight="1" x14ac:dyDescent="0.25"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</row>
    <row r="777" spans="17:38" ht="15.75" customHeight="1" x14ac:dyDescent="0.25"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</row>
    <row r="778" spans="17:38" ht="15.75" customHeight="1" x14ac:dyDescent="0.25"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</row>
    <row r="779" spans="17:38" ht="15.75" customHeight="1" x14ac:dyDescent="0.25"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</row>
    <row r="780" spans="17:38" ht="15.75" customHeight="1" x14ac:dyDescent="0.25"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</row>
    <row r="781" spans="17:38" ht="15.75" customHeight="1" x14ac:dyDescent="0.25"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</row>
    <row r="782" spans="17:38" ht="15.75" customHeight="1" x14ac:dyDescent="0.25"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</row>
    <row r="783" spans="17:38" ht="15.75" customHeight="1" x14ac:dyDescent="0.25"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</row>
    <row r="784" spans="17:38" ht="15.75" customHeight="1" x14ac:dyDescent="0.25"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</row>
    <row r="785" spans="17:38" ht="15.75" customHeight="1" x14ac:dyDescent="0.25"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</row>
    <row r="786" spans="17:38" ht="15.75" customHeight="1" x14ac:dyDescent="0.25"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</row>
    <row r="787" spans="17:38" ht="15.75" customHeight="1" x14ac:dyDescent="0.25"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</row>
    <row r="788" spans="17:38" ht="15.75" customHeight="1" x14ac:dyDescent="0.25"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</row>
    <row r="789" spans="17:38" ht="15.75" customHeight="1" x14ac:dyDescent="0.25"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</row>
    <row r="790" spans="17:38" ht="15.75" customHeight="1" x14ac:dyDescent="0.25"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</row>
    <row r="791" spans="17:38" ht="15.75" customHeight="1" x14ac:dyDescent="0.25"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</row>
    <row r="792" spans="17:38" ht="15.75" customHeight="1" x14ac:dyDescent="0.25"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</row>
    <row r="793" spans="17:38" ht="15.75" customHeight="1" x14ac:dyDescent="0.25"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</row>
    <row r="794" spans="17:38" ht="15.75" customHeight="1" x14ac:dyDescent="0.25"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</row>
    <row r="795" spans="17:38" ht="15.75" customHeight="1" x14ac:dyDescent="0.25"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</row>
    <row r="796" spans="17:38" ht="15.75" customHeight="1" x14ac:dyDescent="0.25"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</row>
    <row r="797" spans="17:38" ht="15.75" customHeight="1" x14ac:dyDescent="0.25"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</row>
    <row r="798" spans="17:38" ht="15.75" customHeight="1" x14ac:dyDescent="0.25"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</row>
    <row r="799" spans="17:38" ht="15.75" customHeight="1" x14ac:dyDescent="0.25"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</row>
    <row r="800" spans="17:38" ht="15.75" customHeight="1" x14ac:dyDescent="0.25"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</row>
    <row r="801" spans="17:38" ht="15.75" customHeight="1" x14ac:dyDescent="0.25"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</row>
    <row r="802" spans="17:38" ht="15.75" customHeight="1" x14ac:dyDescent="0.25"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</row>
    <row r="803" spans="17:38" ht="15.75" customHeight="1" x14ac:dyDescent="0.25"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</row>
    <row r="804" spans="17:38" ht="15.75" customHeight="1" x14ac:dyDescent="0.25"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</row>
    <row r="805" spans="17:38" ht="15.75" customHeight="1" x14ac:dyDescent="0.25"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</row>
    <row r="806" spans="17:38" ht="15.75" customHeight="1" x14ac:dyDescent="0.25"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</row>
    <row r="807" spans="17:38" ht="15.75" customHeight="1" x14ac:dyDescent="0.25"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</row>
    <row r="808" spans="17:38" ht="15.75" customHeight="1" x14ac:dyDescent="0.25"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</row>
    <row r="809" spans="17:38" ht="15.75" customHeight="1" x14ac:dyDescent="0.25"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</row>
    <row r="810" spans="17:38" ht="15.75" customHeight="1" x14ac:dyDescent="0.25"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</row>
    <row r="811" spans="17:38" ht="15.75" customHeight="1" x14ac:dyDescent="0.25"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</row>
    <row r="812" spans="17:38" ht="15.75" customHeight="1" x14ac:dyDescent="0.25"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</row>
    <row r="813" spans="17:38" ht="15.75" customHeight="1" x14ac:dyDescent="0.25"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</row>
    <row r="814" spans="17:38" ht="15.75" customHeight="1" x14ac:dyDescent="0.25"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</row>
    <row r="815" spans="17:38" ht="15.75" customHeight="1" x14ac:dyDescent="0.25"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</row>
    <row r="816" spans="17:38" ht="15.75" customHeight="1" x14ac:dyDescent="0.25"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</row>
    <row r="817" spans="17:38" ht="15.75" customHeight="1" x14ac:dyDescent="0.25"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</row>
    <row r="818" spans="17:38" ht="15.75" customHeight="1" x14ac:dyDescent="0.25"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</row>
    <row r="819" spans="17:38" ht="15.75" customHeight="1" x14ac:dyDescent="0.25"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</row>
    <row r="820" spans="17:38" ht="15.75" customHeight="1" x14ac:dyDescent="0.25"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</row>
    <row r="821" spans="17:38" ht="15.75" customHeight="1" x14ac:dyDescent="0.25"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</row>
    <row r="822" spans="17:38" ht="15.75" customHeight="1" x14ac:dyDescent="0.25"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</row>
    <row r="823" spans="17:38" ht="15.75" customHeight="1" x14ac:dyDescent="0.25"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</row>
    <row r="824" spans="17:38" ht="15.75" customHeight="1" x14ac:dyDescent="0.25"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</row>
    <row r="825" spans="17:38" ht="15.75" customHeight="1" x14ac:dyDescent="0.25"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</row>
    <row r="826" spans="17:38" ht="15.75" customHeight="1" x14ac:dyDescent="0.25"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</row>
    <row r="827" spans="17:38" ht="15.75" customHeight="1" x14ac:dyDescent="0.25"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</row>
    <row r="828" spans="17:38" ht="15.75" customHeight="1" x14ac:dyDescent="0.25"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</row>
    <row r="829" spans="17:38" ht="15.75" customHeight="1" x14ac:dyDescent="0.25"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</row>
    <row r="830" spans="17:38" ht="15.75" customHeight="1" x14ac:dyDescent="0.25"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</row>
    <row r="831" spans="17:38" ht="15.75" customHeight="1" x14ac:dyDescent="0.25"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</row>
    <row r="832" spans="17:38" ht="15.75" customHeight="1" x14ac:dyDescent="0.25"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</row>
    <row r="833" spans="17:38" ht="15.75" customHeight="1" x14ac:dyDescent="0.25"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</row>
    <row r="834" spans="17:38" ht="15.75" customHeight="1" x14ac:dyDescent="0.25"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</row>
    <row r="835" spans="17:38" ht="15.75" customHeight="1" x14ac:dyDescent="0.25"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</row>
    <row r="836" spans="17:38" ht="15.75" customHeight="1" x14ac:dyDescent="0.25"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</row>
    <row r="837" spans="17:38" ht="15.75" customHeight="1" x14ac:dyDescent="0.25"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</row>
    <row r="838" spans="17:38" ht="15.75" customHeight="1" x14ac:dyDescent="0.25"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</row>
    <row r="839" spans="17:38" ht="15.75" customHeight="1" x14ac:dyDescent="0.25"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</row>
    <row r="840" spans="17:38" ht="15.75" customHeight="1" x14ac:dyDescent="0.25"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</row>
    <row r="841" spans="17:38" ht="15.75" customHeight="1" x14ac:dyDescent="0.25"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</row>
    <row r="842" spans="17:38" ht="15.75" customHeight="1" x14ac:dyDescent="0.25"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</row>
    <row r="843" spans="17:38" ht="15.75" customHeight="1" x14ac:dyDescent="0.25"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</row>
    <row r="844" spans="17:38" ht="15.75" customHeight="1" x14ac:dyDescent="0.25"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</row>
    <row r="845" spans="17:38" ht="15.75" customHeight="1" x14ac:dyDescent="0.25"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</row>
    <row r="846" spans="17:38" ht="15.75" customHeight="1" x14ac:dyDescent="0.25"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</row>
    <row r="847" spans="17:38" ht="15.75" customHeight="1" x14ac:dyDescent="0.25"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</row>
    <row r="848" spans="17:38" ht="15.75" customHeight="1" x14ac:dyDescent="0.25"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</row>
    <row r="849" spans="17:38" ht="15.75" customHeight="1" x14ac:dyDescent="0.25"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</row>
    <row r="850" spans="17:38" ht="15.75" customHeight="1" x14ac:dyDescent="0.25"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</row>
    <row r="851" spans="17:38" ht="15.75" customHeight="1" x14ac:dyDescent="0.25"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</row>
    <row r="852" spans="17:38" ht="15.75" customHeight="1" x14ac:dyDescent="0.25"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</row>
    <row r="853" spans="17:38" ht="15.75" customHeight="1" x14ac:dyDescent="0.25"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</row>
    <row r="854" spans="17:38" ht="15.75" customHeight="1" x14ac:dyDescent="0.25"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</row>
    <row r="855" spans="17:38" ht="15.75" customHeight="1" x14ac:dyDescent="0.25"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</row>
    <row r="856" spans="17:38" ht="15.75" customHeight="1" x14ac:dyDescent="0.25"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</row>
    <row r="857" spans="17:38" ht="15.75" customHeight="1" x14ac:dyDescent="0.25"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</row>
    <row r="858" spans="17:38" ht="15.75" customHeight="1" x14ac:dyDescent="0.25"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</row>
    <row r="859" spans="17:38" ht="15.75" customHeight="1" x14ac:dyDescent="0.25"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</row>
    <row r="860" spans="17:38" ht="15.75" customHeight="1" x14ac:dyDescent="0.25"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</row>
    <row r="861" spans="17:38" ht="15.75" customHeight="1" x14ac:dyDescent="0.25"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</row>
    <row r="862" spans="17:38" ht="15.75" customHeight="1" x14ac:dyDescent="0.25"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</row>
    <row r="863" spans="17:38" ht="15.75" customHeight="1" x14ac:dyDescent="0.25"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</row>
    <row r="864" spans="17:38" ht="15.75" customHeight="1" x14ac:dyDescent="0.25"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</row>
    <row r="865" spans="17:38" ht="15.75" customHeight="1" x14ac:dyDescent="0.25"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</row>
    <row r="866" spans="17:38" ht="15.75" customHeight="1" x14ac:dyDescent="0.25"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</row>
    <row r="867" spans="17:38" ht="15.75" customHeight="1" x14ac:dyDescent="0.25"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</row>
    <row r="868" spans="17:38" ht="15.75" customHeight="1" x14ac:dyDescent="0.25"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</row>
    <row r="869" spans="17:38" ht="15.75" customHeight="1" x14ac:dyDescent="0.25"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</row>
    <row r="870" spans="17:38" ht="15.75" customHeight="1" x14ac:dyDescent="0.25"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</row>
    <row r="871" spans="17:38" ht="15.75" customHeight="1" x14ac:dyDescent="0.25"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</row>
    <row r="872" spans="17:38" ht="15.75" customHeight="1" x14ac:dyDescent="0.25"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</row>
    <row r="873" spans="17:38" ht="15.75" customHeight="1" x14ac:dyDescent="0.25"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</row>
    <row r="874" spans="17:38" ht="15.75" customHeight="1" x14ac:dyDescent="0.25"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</row>
    <row r="875" spans="17:38" ht="15.75" customHeight="1" x14ac:dyDescent="0.25"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</row>
    <row r="876" spans="17:38" ht="15.75" customHeight="1" x14ac:dyDescent="0.25"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</row>
    <row r="877" spans="17:38" ht="15.75" customHeight="1" x14ac:dyDescent="0.25"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</row>
    <row r="878" spans="17:38" ht="15.75" customHeight="1" x14ac:dyDescent="0.25"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</row>
    <row r="879" spans="17:38" ht="15.75" customHeight="1" x14ac:dyDescent="0.25"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</row>
    <row r="880" spans="17:38" ht="15.75" customHeight="1" x14ac:dyDescent="0.25"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</row>
    <row r="881" spans="17:38" ht="15.75" customHeight="1" x14ac:dyDescent="0.25"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</row>
    <row r="882" spans="17:38" ht="15.75" customHeight="1" x14ac:dyDescent="0.25"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</row>
    <row r="883" spans="17:38" ht="15.75" customHeight="1" x14ac:dyDescent="0.25"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</row>
    <row r="884" spans="17:38" ht="15.75" customHeight="1" x14ac:dyDescent="0.25"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</row>
    <row r="885" spans="17:38" ht="15.75" customHeight="1" x14ac:dyDescent="0.25"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</row>
    <row r="886" spans="17:38" ht="15.75" customHeight="1" x14ac:dyDescent="0.25"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</row>
    <row r="887" spans="17:38" ht="15.75" customHeight="1" x14ac:dyDescent="0.25"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</row>
    <row r="888" spans="17:38" ht="15.75" customHeight="1" x14ac:dyDescent="0.25"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</row>
    <row r="889" spans="17:38" ht="15.75" customHeight="1" x14ac:dyDescent="0.25"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</row>
    <row r="890" spans="17:38" ht="15.75" customHeight="1" x14ac:dyDescent="0.25"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</row>
    <row r="891" spans="17:38" ht="15.75" customHeight="1" x14ac:dyDescent="0.25"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</row>
    <row r="892" spans="17:38" ht="15.75" customHeight="1" x14ac:dyDescent="0.25"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</row>
    <row r="893" spans="17:38" ht="15.75" customHeight="1" x14ac:dyDescent="0.25"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</row>
    <row r="894" spans="17:38" ht="15.75" customHeight="1" x14ac:dyDescent="0.25"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</row>
    <row r="895" spans="17:38" ht="15.75" customHeight="1" x14ac:dyDescent="0.25"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</row>
    <row r="896" spans="17:38" ht="15.75" customHeight="1" x14ac:dyDescent="0.25"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</row>
    <row r="897" spans="17:38" ht="15.75" customHeight="1" x14ac:dyDescent="0.25"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</row>
    <row r="898" spans="17:38" ht="15.75" customHeight="1" x14ac:dyDescent="0.25"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</row>
    <row r="899" spans="17:38" ht="15.75" customHeight="1" x14ac:dyDescent="0.25"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</row>
    <row r="900" spans="17:38" ht="15.75" customHeight="1" x14ac:dyDescent="0.25"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</row>
    <row r="901" spans="17:38" ht="15.75" customHeight="1" x14ac:dyDescent="0.25"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</row>
    <row r="902" spans="17:38" ht="15.75" customHeight="1" x14ac:dyDescent="0.25"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</row>
    <row r="903" spans="17:38" ht="15.75" customHeight="1" x14ac:dyDescent="0.25"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</row>
    <row r="904" spans="17:38" ht="15.75" customHeight="1" x14ac:dyDescent="0.25"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</row>
    <row r="905" spans="17:38" ht="15.75" customHeight="1" x14ac:dyDescent="0.25"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</row>
    <row r="906" spans="17:38" ht="15.75" customHeight="1" x14ac:dyDescent="0.25"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</row>
    <row r="907" spans="17:38" ht="15.75" customHeight="1" x14ac:dyDescent="0.25"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</row>
    <row r="908" spans="17:38" ht="15.75" customHeight="1" x14ac:dyDescent="0.25"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</row>
    <row r="909" spans="17:38" ht="15.75" customHeight="1" x14ac:dyDescent="0.25"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</row>
    <row r="910" spans="17:38" ht="15.75" customHeight="1" x14ac:dyDescent="0.25"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</row>
    <row r="911" spans="17:38" ht="15.75" customHeight="1" x14ac:dyDescent="0.25"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</row>
    <row r="912" spans="17:38" ht="15.75" customHeight="1" x14ac:dyDescent="0.25"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</row>
    <row r="913" spans="17:38" ht="15.75" customHeight="1" x14ac:dyDescent="0.25"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</row>
    <row r="914" spans="17:38" ht="15.75" customHeight="1" x14ac:dyDescent="0.25"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</row>
    <row r="915" spans="17:38" ht="15.75" customHeight="1" x14ac:dyDescent="0.25"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</row>
    <row r="916" spans="17:38" ht="15.75" customHeight="1" x14ac:dyDescent="0.25"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</row>
    <row r="917" spans="17:38" ht="15.75" customHeight="1" x14ac:dyDescent="0.25"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</row>
    <row r="918" spans="17:38" ht="15.75" customHeight="1" x14ac:dyDescent="0.25"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</row>
    <row r="919" spans="17:38" ht="15.75" customHeight="1" x14ac:dyDescent="0.25"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</row>
    <row r="920" spans="17:38" ht="15.75" customHeight="1" x14ac:dyDescent="0.25"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</row>
    <row r="921" spans="17:38" ht="15.75" customHeight="1" x14ac:dyDescent="0.25"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</row>
    <row r="922" spans="17:38" ht="15.75" customHeight="1" x14ac:dyDescent="0.25"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</row>
    <row r="923" spans="17:38" ht="15.75" customHeight="1" x14ac:dyDescent="0.25"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</row>
    <row r="924" spans="17:38" ht="15.75" customHeight="1" x14ac:dyDescent="0.25"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</row>
    <row r="925" spans="17:38" ht="15.75" customHeight="1" x14ac:dyDescent="0.25"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</row>
    <row r="926" spans="17:38" ht="15.75" customHeight="1" x14ac:dyDescent="0.25"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</row>
    <row r="927" spans="17:38" ht="15.75" customHeight="1" x14ac:dyDescent="0.25"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</row>
    <row r="928" spans="17:38" ht="15.75" customHeight="1" x14ac:dyDescent="0.25"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</row>
    <row r="929" spans="17:38" ht="15.75" customHeight="1" x14ac:dyDescent="0.25"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</row>
    <row r="930" spans="17:38" ht="15.75" customHeight="1" x14ac:dyDescent="0.25"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</row>
    <row r="931" spans="17:38" ht="15.75" customHeight="1" x14ac:dyDescent="0.25"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</row>
    <row r="932" spans="17:38" ht="15.75" customHeight="1" x14ac:dyDescent="0.25"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</row>
    <row r="933" spans="17:38" ht="15.75" customHeight="1" x14ac:dyDescent="0.25"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</row>
    <row r="934" spans="17:38" ht="15.75" customHeight="1" x14ac:dyDescent="0.25"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</row>
    <row r="935" spans="17:38" ht="15.75" customHeight="1" x14ac:dyDescent="0.25"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</row>
    <row r="936" spans="17:38" ht="15.75" customHeight="1" x14ac:dyDescent="0.25"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</row>
    <row r="937" spans="17:38" ht="15.75" customHeight="1" x14ac:dyDescent="0.25"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</row>
    <row r="938" spans="17:38" ht="15.75" customHeight="1" x14ac:dyDescent="0.25"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</row>
    <row r="939" spans="17:38" ht="15.75" customHeight="1" x14ac:dyDescent="0.25"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</row>
    <row r="940" spans="17:38" ht="15.75" customHeight="1" x14ac:dyDescent="0.25"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</row>
    <row r="941" spans="17:38" ht="15.75" customHeight="1" x14ac:dyDescent="0.25"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</row>
    <row r="942" spans="17:38" ht="15.75" customHeight="1" x14ac:dyDescent="0.25"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</row>
    <row r="943" spans="17:38" ht="15.75" customHeight="1" x14ac:dyDescent="0.25"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</row>
    <row r="944" spans="17:38" ht="15.75" customHeight="1" x14ac:dyDescent="0.25"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</row>
    <row r="945" spans="17:38" ht="15.75" customHeight="1" x14ac:dyDescent="0.25"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</row>
    <row r="946" spans="17:38" ht="15.75" customHeight="1" x14ac:dyDescent="0.25"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</row>
    <row r="947" spans="17:38" ht="15.75" customHeight="1" x14ac:dyDescent="0.25"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</row>
    <row r="948" spans="17:38" ht="15.75" customHeight="1" x14ac:dyDescent="0.25"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</row>
    <row r="949" spans="17:38" ht="15.75" customHeight="1" x14ac:dyDescent="0.25"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</row>
    <row r="950" spans="17:38" ht="15.75" customHeight="1" x14ac:dyDescent="0.25"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</row>
    <row r="951" spans="17:38" ht="15.75" customHeight="1" x14ac:dyDescent="0.25"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</row>
    <row r="952" spans="17:38" ht="15.75" customHeight="1" x14ac:dyDescent="0.25"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</row>
    <row r="953" spans="17:38" ht="15.75" customHeight="1" x14ac:dyDescent="0.25"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</row>
    <row r="954" spans="17:38" ht="15.75" customHeight="1" x14ac:dyDescent="0.25"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</row>
    <row r="955" spans="17:38" ht="15.75" customHeight="1" x14ac:dyDescent="0.25"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</row>
    <row r="956" spans="17:38" ht="15.75" customHeight="1" x14ac:dyDescent="0.25"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</row>
    <row r="957" spans="17:38" ht="15.75" customHeight="1" x14ac:dyDescent="0.25"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</row>
    <row r="958" spans="17:38" ht="15.75" customHeight="1" x14ac:dyDescent="0.25"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</row>
    <row r="959" spans="17:38" ht="15.75" customHeight="1" x14ac:dyDescent="0.25"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</row>
    <row r="960" spans="17:38" ht="15.75" customHeight="1" x14ac:dyDescent="0.25"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</row>
    <row r="961" spans="17:38" ht="15.75" customHeight="1" x14ac:dyDescent="0.25"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</row>
    <row r="962" spans="17:38" ht="15.75" customHeight="1" x14ac:dyDescent="0.25"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</row>
    <row r="963" spans="17:38" ht="15.75" customHeight="1" x14ac:dyDescent="0.25"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</row>
    <row r="964" spans="17:38" ht="15.75" customHeight="1" x14ac:dyDescent="0.25"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</row>
    <row r="965" spans="17:38" ht="15.75" customHeight="1" x14ac:dyDescent="0.25"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</row>
    <row r="966" spans="17:38" ht="15.75" customHeight="1" x14ac:dyDescent="0.25"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</row>
    <row r="967" spans="17:38" ht="15.75" customHeight="1" x14ac:dyDescent="0.25"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</row>
    <row r="968" spans="17:38" ht="15.75" customHeight="1" x14ac:dyDescent="0.25"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</row>
    <row r="969" spans="17:38" ht="15.75" customHeight="1" x14ac:dyDescent="0.25"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</row>
    <row r="970" spans="17:38" ht="15.75" customHeight="1" x14ac:dyDescent="0.25"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</row>
    <row r="971" spans="17:38" ht="15.75" customHeight="1" x14ac:dyDescent="0.25"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</row>
    <row r="972" spans="17:38" ht="15.75" customHeight="1" x14ac:dyDescent="0.25"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</row>
    <row r="973" spans="17:38" ht="15.75" customHeight="1" x14ac:dyDescent="0.25"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</row>
    <row r="974" spans="17:38" ht="15.75" customHeight="1" x14ac:dyDescent="0.25"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</row>
    <row r="975" spans="17:38" ht="15.75" customHeight="1" x14ac:dyDescent="0.25"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</row>
    <row r="976" spans="17:38" ht="15.75" customHeight="1" x14ac:dyDescent="0.25"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</row>
    <row r="977" spans="17:38" ht="15.75" customHeight="1" x14ac:dyDescent="0.25"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</row>
    <row r="978" spans="17:38" ht="15.75" customHeight="1" x14ac:dyDescent="0.25"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</row>
    <row r="979" spans="17:38" ht="15.75" customHeight="1" x14ac:dyDescent="0.25"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</row>
    <row r="980" spans="17:38" ht="15.75" customHeight="1" x14ac:dyDescent="0.25"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</row>
    <row r="981" spans="17:38" ht="15.75" customHeight="1" x14ac:dyDescent="0.25"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</row>
    <row r="982" spans="17:38" ht="15.75" customHeight="1" x14ac:dyDescent="0.25"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</row>
    <row r="983" spans="17:38" ht="15.75" customHeight="1" x14ac:dyDescent="0.25"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</row>
    <row r="984" spans="17:38" ht="15.75" customHeight="1" x14ac:dyDescent="0.25"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</row>
    <row r="985" spans="17:38" ht="15.75" customHeight="1" x14ac:dyDescent="0.25"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</row>
    <row r="986" spans="17:38" ht="15.75" customHeight="1" x14ac:dyDescent="0.25"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</row>
    <row r="987" spans="17:38" ht="15.75" customHeight="1" x14ac:dyDescent="0.25"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</row>
    <row r="988" spans="17:38" ht="15.75" customHeight="1" x14ac:dyDescent="0.25"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</row>
    <row r="989" spans="17:38" ht="15.75" customHeight="1" x14ac:dyDescent="0.25"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</row>
    <row r="990" spans="17:38" ht="15.75" customHeight="1" x14ac:dyDescent="0.25"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</row>
    <row r="991" spans="17:38" ht="15.75" customHeight="1" x14ac:dyDescent="0.25"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</row>
    <row r="992" spans="17:38" ht="15.75" customHeight="1" x14ac:dyDescent="0.25"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</row>
    <row r="993" spans="17:38" ht="15.75" customHeight="1" x14ac:dyDescent="0.25"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</row>
    <row r="994" spans="17:38" ht="15.75" customHeight="1" x14ac:dyDescent="0.25"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</row>
    <row r="995" spans="17:38" ht="15.75" customHeight="1" x14ac:dyDescent="0.25"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</row>
    <row r="996" spans="17:38" ht="15.75" customHeight="1" x14ac:dyDescent="0.25"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</row>
    <row r="997" spans="17:38" ht="15.75" customHeight="1" x14ac:dyDescent="0.25"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</row>
    <row r="998" spans="17:38" ht="15.75" customHeight="1" x14ac:dyDescent="0.25"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</row>
    <row r="999" spans="17:38" ht="15.75" customHeight="1" x14ac:dyDescent="0.25"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</row>
    <row r="1000" spans="17:38" ht="15.75" customHeight="1" x14ac:dyDescent="0.25"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  <c r="AJ1000" s="4"/>
      <c r="AK1000" s="4"/>
      <c r="AL1000" s="4"/>
    </row>
  </sheetData>
  <hyperlinks>
    <hyperlink ref="P2" r:id="rId1" xr:uid="{00000000-0004-0000-0000-000000000000}"/>
    <hyperlink ref="Q2" r:id="rId2" xr:uid="{00000000-0004-0000-0000-000001000000}"/>
    <hyperlink ref="R2" r:id="rId3" xr:uid="{00000000-0004-0000-0000-000002000000}"/>
    <hyperlink ref="Y2" r:id="rId4" xr:uid="{00000000-0004-0000-0000-000003000000}"/>
    <hyperlink ref="Z2" r:id="rId5" xr:uid="{00000000-0004-0000-0000-000004000000}"/>
    <hyperlink ref="AA2" r:id="rId6" xr:uid="{00000000-0004-0000-0000-000005000000}"/>
    <hyperlink ref="AB2" r:id="rId7" xr:uid="{00000000-0004-0000-0000-000006000000}"/>
    <hyperlink ref="AC2" r:id="rId8" xr:uid="{00000000-0004-0000-0000-000007000000}"/>
    <hyperlink ref="AD2" r:id="rId9" xr:uid="{00000000-0004-0000-0000-000008000000}"/>
    <hyperlink ref="S2" r:id="rId10" xr:uid="{1BDD97E6-0446-4A02-B657-97C72079456D}"/>
    <hyperlink ref="T2" r:id="rId11" xr:uid="{708C76D5-AC70-4A4E-ACE4-36DF1C685DF1}"/>
    <hyperlink ref="AE2" r:id="rId12" xr:uid="{2DB12A1F-0F60-4ED8-AF82-062941D7713B}"/>
    <hyperlink ref="AF2" r:id="rId13" xr:uid="{807B4249-E8DF-4D72-AA64-61D0E08F2C44}"/>
    <hyperlink ref="AG2" r:id="rId14" xr:uid="{0C84E10D-EE37-4C26-9C38-78F2E2AB81C4}"/>
    <hyperlink ref="AH2" r:id="rId15" xr:uid="{6C7F35BC-824C-4DCC-A3AE-738B83DCB20C}"/>
    <hyperlink ref="AI2" r:id="rId16" xr:uid="{C9130D0D-4475-47A7-A4E9-FA7423E57C68}"/>
    <hyperlink ref="AJ2" r:id="rId17" xr:uid="{9BDFC90B-6948-4CE9-9079-79AAAAF96A64}"/>
    <hyperlink ref="AK2" r:id="rId18" xr:uid="{D324EB2F-AD1E-4AD5-81FE-D1495C6F8944}"/>
    <hyperlink ref="U2" r:id="rId19" xr:uid="{3CB4FBFA-2260-4FE3-AE10-CDF8BED3D579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992"/>
  <sheetViews>
    <sheetView workbookViewId="0">
      <selection activeCell="C9" sqref="C9"/>
    </sheetView>
  </sheetViews>
  <sheetFormatPr defaultColWidth="14.42578125" defaultRowHeight="15" customHeight="1" x14ac:dyDescent="0.25"/>
  <cols>
    <col min="1" max="1" width="17" customWidth="1"/>
    <col min="2" max="2" width="18.7109375" customWidth="1"/>
    <col min="3" max="3" width="17.7109375" customWidth="1"/>
    <col min="4" max="4" width="29.85546875" customWidth="1"/>
    <col min="5" max="5" width="7.140625" customWidth="1"/>
    <col min="6" max="6" width="7.7109375" customWidth="1"/>
  </cols>
  <sheetData>
    <row r="1" spans="2:7" ht="31.5" customHeight="1" x14ac:dyDescent="0.25"/>
    <row r="2" spans="2:7" ht="24.75" customHeight="1" x14ac:dyDescent="0.25"/>
    <row r="3" spans="2:7" ht="37.5" customHeight="1" x14ac:dyDescent="0.4">
      <c r="B3" s="35" t="s">
        <v>319</v>
      </c>
      <c r="C3" s="38" t="s">
        <v>316</v>
      </c>
      <c r="D3" s="39"/>
      <c r="E3" s="37" t="s">
        <v>31</v>
      </c>
      <c r="F3" s="37" t="s">
        <v>32</v>
      </c>
    </row>
    <row r="4" spans="2:7" ht="39" customHeight="1" x14ac:dyDescent="0.35">
      <c r="B4" s="36"/>
      <c r="C4" s="25" t="s">
        <v>317</v>
      </c>
      <c r="D4" s="25" t="s">
        <v>318</v>
      </c>
      <c r="E4" s="36"/>
      <c r="F4" s="36"/>
    </row>
    <row r="5" spans="2:7" ht="18.75" x14ac:dyDescent="0.35">
      <c r="B5" s="26">
        <f>'119th'!A8</f>
        <v>80</v>
      </c>
      <c r="C5" s="27" t="s">
        <v>68</v>
      </c>
      <c r="D5" s="28" t="s">
        <v>67</v>
      </c>
      <c r="E5" s="29" t="s">
        <v>69</v>
      </c>
      <c r="F5" s="29" t="s">
        <v>70</v>
      </c>
      <c r="G5" s="30"/>
    </row>
    <row r="6" spans="2:7" ht="18.75" x14ac:dyDescent="0.35">
      <c r="B6" s="26">
        <f>'119th'!A9</f>
        <v>80</v>
      </c>
      <c r="C6" s="27" t="s">
        <v>73</v>
      </c>
      <c r="D6" s="28" t="s">
        <v>72</v>
      </c>
      <c r="E6" s="29" t="s">
        <v>74</v>
      </c>
      <c r="F6" s="29" t="s">
        <v>70</v>
      </c>
      <c r="G6" s="30"/>
    </row>
    <row r="7" spans="2:7" ht="18.75" x14ac:dyDescent="0.35">
      <c r="B7" s="26">
        <f>'119th'!A10</f>
        <v>79.591836734693871</v>
      </c>
      <c r="C7" s="27" t="s">
        <v>76</v>
      </c>
      <c r="D7" s="28" t="s">
        <v>75</v>
      </c>
      <c r="E7" s="29" t="s">
        <v>77</v>
      </c>
      <c r="F7" s="29" t="s">
        <v>70</v>
      </c>
      <c r="G7" s="30"/>
    </row>
    <row r="8" spans="2:7" ht="18.75" x14ac:dyDescent="0.35">
      <c r="B8" s="26">
        <f>'119th'!A11</f>
        <v>80</v>
      </c>
      <c r="C8" s="27" t="s">
        <v>73</v>
      </c>
      <c r="D8" s="28" t="s">
        <v>78</v>
      </c>
      <c r="E8" s="29" t="s">
        <v>79</v>
      </c>
      <c r="F8" s="29" t="s">
        <v>70</v>
      </c>
      <c r="G8" s="30"/>
    </row>
    <row r="9" spans="2:7" ht="18.75" x14ac:dyDescent="0.35">
      <c r="B9" s="26">
        <f>'119th'!A12</f>
        <v>79.591836734693871</v>
      </c>
      <c r="C9" s="27" t="s">
        <v>81</v>
      </c>
      <c r="D9" s="28" t="s">
        <v>80</v>
      </c>
      <c r="E9" s="29" t="s">
        <v>82</v>
      </c>
      <c r="F9" s="29" t="s">
        <v>70</v>
      </c>
      <c r="G9" s="30"/>
    </row>
    <row r="10" spans="2:7" ht="18.75" x14ac:dyDescent="0.35">
      <c r="B10" s="26">
        <f>'119th'!A13</f>
        <v>80</v>
      </c>
      <c r="C10" s="27" t="s">
        <v>85</v>
      </c>
      <c r="D10" s="28" t="s">
        <v>84</v>
      </c>
      <c r="E10" s="29" t="s">
        <v>86</v>
      </c>
      <c r="F10" s="29" t="s">
        <v>70</v>
      </c>
      <c r="G10" s="30"/>
    </row>
    <row r="11" spans="2:7" ht="18.75" x14ac:dyDescent="0.35">
      <c r="B11" s="26">
        <f>'119th'!A14</f>
        <v>80</v>
      </c>
      <c r="C11" s="27" t="s">
        <v>88</v>
      </c>
      <c r="D11" s="28" t="s">
        <v>87</v>
      </c>
      <c r="E11" s="29" t="s">
        <v>89</v>
      </c>
      <c r="F11" s="29" t="s">
        <v>70</v>
      </c>
      <c r="G11" s="30"/>
    </row>
    <row r="12" spans="2:7" ht="18.75" x14ac:dyDescent="0.35">
      <c r="B12" s="26">
        <f>'119th'!A15</f>
        <v>79.591836734693871</v>
      </c>
      <c r="C12" s="27" t="s">
        <v>91</v>
      </c>
      <c r="D12" s="28" t="s">
        <v>90</v>
      </c>
      <c r="E12" s="29" t="s">
        <v>92</v>
      </c>
      <c r="F12" s="29" t="s">
        <v>70</v>
      </c>
      <c r="G12" s="30"/>
    </row>
    <row r="13" spans="2:7" ht="18.75" x14ac:dyDescent="0.35">
      <c r="B13" s="26">
        <f>'119th'!A16</f>
        <v>70</v>
      </c>
      <c r="C13" s="27" t="s">
        <v>94</v>
      </c>
      <c r="D13" s="28" t="s">
        <v>93</v>
      </c>
      <c r="E13" s="29" t="s">
        <v>95</v>
      </c>
      <c r="F13" s="29" t="s">
        <v>70</v>
      </c>
      <c r="G13" s="30"/>
    </row>
    <row r="14" spans="2:7" ht="18.75" x14ac:dyDescent="0.35">
      <c r="B14" s="26">
        <f>'119th'!A17</f>
        <v>80</v>
      </c>
      <c r="C14" s="27" t="s">
        <v>73</v>
      </c>
      <c r="D14" s="28" t="s">
        <v>97</v>
      </c>
      <c r="E14" s="29" t="s">
        <v>98</v>
      </c>
      <c r="F14" s="29" t="s">
        <v>70</v>
      </c>
      <c r="G14" s="30"/>
    </row>
    <row r="15" spans="2:7" ht="18.75" x14ac:dyDescent="0.35">
      <c r="B15" s="26">
        <f>'119th'!A18</f>
        <v>77.777777777777786</v>
      </c>
      <c r="C15" s="27" t="s">
        <v>100</v>
      </c>
      <c r="D15" s="28" t="s">
        <v>99</v>
      </c>
      <c r="E15" s="29" t="s">
        <v>79</v>
      </c>
      <c r="F15" s="29" t="s">
        <v>70</v>
      </c>
      <c r="G15" s="30"/>
    </row>
    <row r="16" spans="2:7" ht="18.75" x14ac:dyDescent="0.35">
      <c r="B16" s="26">
        <f>'119th'!A19</f>
        <v>80</v>
      </c>
      <c r="C16" s="27" t="s">
        <v>102</v>
      </c>
      <c r="D16" s="28" t="s">
        <v>101</v>
      </c>
      <c r="E16" s="29" t="s">
        <v>103</v>
      </c>
      <c r="F16" s="29" t="s">
        <v>70</v>
      </c>
      <c r="G16" s="30"/>
    </row>
    <row r="17" spans="2:7" ht="18.75" x14ac:dyDescent="0.35">
      <c r="B17" s="26">
        <f>'119th'!A20</f>
        <v>80</v>
      </c>
      <c r="C17" s="27" t="s">
        <v>105</v>
      </c>
      <c r="D17" s="28" t="s">
        <v>104</v>
      </c>
      <c r="E17" s="29" t="s">
        <v>106</v>
      </c>
      <c r="F17" s="29" t="s">
        <v>70</v>
      </c>
      <c r="G17" s="30"/>
    </row>
    <row r="18" spans="2:7" ht="18.75" x14ac:dyDescent="0.35">
      <c r="B18" s="26">
        <f>'119th'!A21</f>
        <v>77.272727272727266</v>
      </c>
      <c r="C18" s="27" t="s">
        <v>85</v>
      </c>
      <c r="D18" s="28" t="s">
        <v>107</v>
      </c>
      <c r="E18" s="29" t="s">
        <v>98</v>
      </c>
      <c r="F18" s="29" t="s">
        <v>70</v>
      </c>
      <c r="G18" s="30"/>
    </row>
    <row r="19" spans="2:7" ht="18.75" x14ac:dyDescent="0.35">
      <c r="B19" s="26">
        <f>'119th'!A22</f>
        <v>77.777777777777786</v>
      </c>
      <c r="C19" s="27" t="s">
        <v>73</v>
      </c>
      <c r="D19" s="28" t="s">
        <v>108</v>
      </c>
      <c r="E19" s="29" t="s">
        <v>109</v>
      </c>
      <c r="F19" s="29" t="s">
        <v>70</v>
      </c>
      <c r="G19" s="30"/>
    </row>
    <row r="20" spans="2:7" ht="18.75" x14ac:dyDescent="0.35">
      <c r="B20" s="26">
        <f>'119th'!A23</f>
        <v>80</v>
      </c>
      <c r="C20" s="27" t="s">
        <v>111</v>
      </c>
      <c r="D20" s="28" t="s">
        <v>110</v>
      </c>
      <c r="E20" s="29" t="s">
        <v>112</v>
      </c>
      <c r="F20" s="29" t="s">
        <v>70</v>
      </c>
      <c r="G20" s="30"/>
    </row>
    <row r="21" spans="2:7" ht="15.75" customHeight="1" x14ac:dyDescent="0.35">
      <c r="B21" s="26">
        <f>'119th'!A24</f>
        <v>78.723404255319153</v>
      </c>
      <c r="C21" s="27" t="s">
        <v>114</v>
      </c>
      <c r="D21" s="28" t="s">
        <v>113</v>
      </c>
      <c r="E21" s="29" t="s">
        <v>115</v>
      </c>
      <c r="F21" s="29" t="s">
        <v>70</v>
      </c>
      <c r="G21" s="30"/>
    </row>
    <row r="22" spans="2:7" ht="15.75" customHeight="1" x14ac:dyDescent="0.35">
      <c r="B22" s="26">
        <f>'119th'!A25</f>
        <v>80</v>
      </c>
      <c r="C22" s="27" t="s">
        <v>117</v>
      </c>
      <c r="D22" s="28" t="s">
        <v>116</v>
      </c>
      <c r="E22" s="29" t="s">
        <v>118</v>
      </c>
      <c r="F22" s="29" t="s">
        <v>70</v>
      </c>
      <c r="G22" s="30"/>
    </row>
    <row r="23" spans="2:7" ht="15.75" customHeight="1" x14ac:dyDescent="0.35">
      <c r="B23" s="26">
        <f>'119th'!A26</f>
        <v>80</v>
      </c>
      <c r="C23" s="27" t="s">
        <v>120</v>
      </c>
      <c r="D23" s="28" t="s">
        <v>119</v>
      </c>
      <c r="E23" s="29" t="s">
        <v>121</v>
      </c>
      <c r="F23" s="29" t="s">
        <v>70</v>
      </c>
      <c r="G23" s="30"/>
    </row>
    <row r="24" spans="2:7" ht="15.75" customHeight="1" x14ac:dyDescent="0.35">
      <c r="B24" s="26">
        <f>'119th'!A27</f>
        <v>80</v>
      </c>
      <c r="C24" s="27" t="s">
        <v>123</v>
      </c>
      <c r="D24" s="28" t="s">
        <v>122</v>
      </c>
      <c r="E24" s="29" t="s">
        <v>115</v>
      </c>
      <c r="F24" s="29" t="s">
        <v>70</v>
      </c>
      <c r="G24" s="30"/>
    </row>
    <row r="25" spans="2:7" ht="15.75" customHeight="1" x14ac:dyDescent="0.35">
      <c r="B25" s="26">
        <f>'119th'!A28</f>
        <v>77.272727272727266</v>
      </c>
      <c r="C25" s="27" t="s">
        <v>91</v>
      </c>
      <c r="D25" s="28" t="s">
        <v>124</v>
      </c>
      <c r="E25" s="29" t="s">
        <v>77</v>
      </c>
      <c r="F25" s="29" t="s">
        <v>70</v>
      </c>
      <c r="G25" s="30"/>
    </row>
    <row r="26" spans="2:7" ht="15.75" customHeight="1" x14ac:dyDescent="0.35">
      <c r="B26" s="26">
        <f>'119th'!A29</f>
        <v>80</v>
      </c>
      <c r="C26" s="27" t="s">
        <v>126</v>
      </c>
      <c r="D26" s="28" t="s">
        <v>125</v>
      </c>
      <c r="E26" s="29" t="s">
        <v>127</v>
      </c>
      <c r="F26" s="29" t="s">
        <v>70</v>
      </c>
      <c r="G26" s="30"/>
    </row>
    <row r="27" spans="2:7" ht="15.75" customHeight="1" x14ac:dyDescent="0.35">
      <c r="B27" s="26">
        <f>'119th'!A30</f>
        <v>80</v>
      </c>
      <c r="C27" s="27" t="s">
        <v>73</v>
      </c>
      <c r="D27" s="28" t="s">
        <v>128</v>
      </c>
      <c r="E27" s="29" t="s">
        <v>103</v>
      </c>
      <c r="F27" s="29" t="s">
        <v>70</v>
      </c>
      <c r="G27" s="30"/>
    </row>
    <row r="28" spans="2:7" ht="15.75" customHeight="1" x14ac:dyDescent="0.35">
      <c r="B28" s="26">
        <f>'119th'!A31</f>
        <v>80</v>
      </c>
      <c r="C28" s="27" t="s">
        <v>130</v>
      </c>
      <c r="D28" s="28" t="s">
        <v>129</v>
      </c>
      <c r="E28" s="29" t="s">
        <v>131</v>
      </c>
      <c r="F28" s="29" t="s">
        <v>70</v>
      </c>
      <c r="G28" s="30"/>
    </row>
    <row r="29" spans="2:7" ht="15.75" customHeight="1" x14ac:dyDescent="0.35">
      <c r="B29" s="26">
        <f>'119th'!A32</f>
        <v>80</v>
      </c>
      <c r="C29" s="27" t="s">
        <v>133</v>
      </c>
      <c r="D29" s="28" t="s">
        <v>132</v>
      </c>
      <c r="E29" s="29" t="s">
        <v>134</v>
      </c>
      <c r="F29" s="29" t="s">
        <v>70</v>
      </c>
      <c r="G29" s="30"/>
    </row>
    <row r="30" spans="2:7" ht="15.75" customHeight="1" x14ac:dyDescent="0.35">
      <c r="B30" s="26">
        <f>'119th'!A33</f>
        <v>80</v>
      </c>
      <c r="C30" s="27" t="s">
        <v>136</v>
      </c>
      <c r="D30" s="28" t="s">
        <v>135</v>
      </c>
      <c r="E30" s="29" t="s">
        <v>137</v>
      </c>
      <c r="F30" s="29" t="s">
        <v>70</v>
      </c>
      <c r="G30" s="30"/>
    </row>
    <row r="31" spans="2:7" ht="15.75" customHeight="1" x14ac:dyDescent="0.35">
      <c r="B31" s="26">
        <f>'119th'!A34</f>
        <v>80</v>
      </c>
      <c r="C31" s="27" t="s">
        <v>68</v>
      </c>
      <c r="D31" s="28" t="s">
        <v>138</v>
      </c>
      <c r="E31" s="29" t="s">
        <v>89</v>
      </c>
      <c r="F31" s="29" t="s">
        <v>70</v>
      </c>
      <c r="G31" s="30"/>
    </row>
    <row r="32" spans="2:7" ht="15.75" customHeight="1" x14ac:dyDescent="0.35">
      <c r="B32" s="26">
        <f>'119th'!A35</f>
        <v>78.723404255319153</v>
      </c>
      <c r="C32" s="27" t="s">
        <v>73</v>
      </c>
      <c r="D32" s="28" t="s">
        <v>139</v>
      </c>
      <c r="E32" s="29" t="s">
        <v>92</v>
      </c>
      <c r="F32" s="29" t="s">
        <v>70</v>
      </c>
      <c r="G32" s="30"/>
    </row>
    <row r="33" spans="2:7" ht="15.75" customHeight="1" x14ac:dyDescent="0.35">
      <c r="B33" s="26">
        <f>'119th'!A36</f>
        <v>80</v>
      </c>
      <c r="C33" s="27" t="s">
        <v>141</v>
      </c>
      <c r="D33" s="28" t="s">
        <v>140</v>
      </c>
      <c r="E33" s="29" t="s">
        <v>142</v>
      </c>
      <c r="F33" s="29" t="s">
        <v>70</v>
      </c>
      <c r="G33" s="30"/>
    </row>
    <row r="34" spans="2:7" ht="15.75" customHeight="1" x14ac:dyDescent="0.35">
      <c r="B34" s="26">
        <f>'119th'!A37</f>
        <v>75</v>
      </c>
      <c r="C34" s="27" t="s">
        <v>105</v>
      </c>
      <c r="D34" s="28" t="s">
        <v>143</v>
      </c>
      <c r="E34" s="29" t="s">
        <v>109</v>
      </c>
      <c r="F34" s="29" t="s">
        <v>70</v>
      </c>
      <c r="G34" s="30"/>
    </row>
    <row r="35" spans="2:7" ht="15.75" customHeight="1" x14ac:dyDescent="0.35">
      <c r="B35" s="26">
        <f>'119th'!A38</f>
        <v>100</v>
      </c>
      <c r="C35" s="27" t="s">
        <v>145</v>
      </c>
      <c r="D35" s="28" t="s">
        <v>144</v>
      </c>
      <c r="E35" s="29" t="s">
        <v>74</v>
      </c>
      <c r="F35" s="29" t="s">
        <v>70</v>
      </c>
      <c r="G35" s="30"/>
    </row>
    <row r="36" spans="2:7" ht="15.75" customHeight="1" x14ac:dyDescent="0.35">
      <c r="B36" s="26">
        <f>'119th'!A39</f>
        <v>80</v>
      </c>
      <c r="C36" s="27" t="s">
        <v>147</v>
      </c>
      <c r="D36" s="28" t="s">
        <v>146</v>
      </c>
      <c r="E36" s="29" t="s">
        <v>148</v>
      </c>
      <c r="F36" s="29" t="s">
        <v>70</v>
      </c>
      <c r="G36" s="30"/>
    </row>
    <row r="37" spans="2:7" ht="15.75" customHeight="1" x14ac:dyDescent="0.35">
      <c r="B37" s="26">
        <f>'119th'!A40</f>
        <v>78.260869565217391</v>
      </c>
      <c r="C37" s="27" t="s">
        <v>150</v>
      </c>
      <c r="D37" s="28" t="s">
        <v>149</v>
      </c>
      <c r="E37" s="29" t="s">
        <v>151</v>
      </c>
      <c r="F37" s="29" t="s">
        <v>70</v>
      </c>
      <c r="G37" s="30"/>
    </row>
    <row r="38" spans="2:7" ht="15.75" customHeight="1" x14ac:dyDescent="0.35">
      <c r="B38" s="26">
        <f>'119th'!A41</f>
        <v>77.272727272727266</v>
      </c>
      <c r="C38" s="27" t="s">
        <v>153</v>
      </c>
      <c r="D38" s="28" t="s">
        <v>152</v>
      </c>
      <c r="E38" s="29" t="s">
        <v>154</v>
      </c>
      <c r="F38" s="29" t="s">
        <v>70</v>
      </c>
      <c r="G38" s="30"/>
    </row>
    <row r="39" spans="2:7" ht="15.75" customHeight="1" x14ac:dyDescent="0.35">
      <c r="B39" s="26">
        <f>'119th'!A42</f>
        <v>80</v>
      </c>
      <c r="C39" s="27" t="s">
        <v>156</v>
      </c>
      <c r="D39" s="28" t="s">
        <v>155</v>
      </c>
      <c r="E39" s="29" t="s">
        <v>157</v>
      </c>
      <c r="F39" s="29" t="s">
        <v>70</v>
      </c>
      <c r="G39" s="30"/>
    </row>
    <row r="40" spans="2:7" ht="15.75" customHeight="1" x14ac:dyDescent="0.35">
      <c r="B40" s="26">
        <f>'119th'!A43</f>
        <v>79.591836734693871</v>
      </c>
      <c r="C40" s="27" t="s">
        <v>159</v>
      </c>
      <c r="D40" s="28" t="s">
        <v>158</v>
      </c>
      <c r="E40" s="29" t="s">
        <v>148</v>
      </c>
      <c r="F40" s="29" t="s">
        <v>70</v>
      </c>
      <c r="G40" s="30"/>
    </row>
    <row r="41" spans="2:7" ht="15.75" customHeight="1" x14ac:dyDescent="0.35">
      <c r="B41" s="26">
        <f>'119th'!A44</f>
        <v>80</v>
      </c>
      <c r="C41" s="27" t="s">
        <v>161</v>
      </c>
      <c r="D41" s="28" t="s">
        <v>160</v>
      </c>
      <c r="E41" s="29" t="s">
        <v>131</v>
      </c>
      <c r="F41" s="29" t="s">
        <v>70</v>
      </c>
      <c r="G41" s="30"/>
    </row>
    <row r="42" spans="2:7" ht="15.75" customHeight="1" x14ac:dyDescent="0.35">
      <c r="B42" s="26">
        <f>'119th'!A45</f>
        <v>78.260869565217391</v>
      </c>
      <c r="C42" s="27" t="s">
        <v>163</v>
      </c>
      <c r="D42" s="28" t="s">
        <v>162</v>
      </c>
      <c r="E42" s="29" t="s">
        <v>142</v>
      </c>
      <c r="F42" s="29" t="s">
        <v>70</v>
      </c>
      <c r="G42" s="30"/>
    </row>
    <row r="43" spans="2:7" ht="15.75" customHeight="1" x14ac:dyDescent="0.35">
      <c r="B43" s="26">
        <f>'119th'!A46</f>
        <v>52.380952380952387</v>
      </c>
      <c r="C43" s="27" t="s">
        <v>165</v>
      </c>
      <c r="D43" s="28" t="s">
        <v>164</v>
      </c>
      <c r="E43" s="29" t="s">
        <v>166</v>
      </c>
      <c r="F43" s="29" t="s">
        <v>70</v>
      </c>
      <c r="G43" s="30"/>
    </row>
    <row r="44" spans="2:7" ht="15.75" customHeight="1" x14ac:dyDescent="0.35">
      <c r="B44" s="26">
        <f>'119th'!A47</f>
        <v>77.777777777777786</v>
      </c>
      <c r="C44" s="27" t="s">
        <v>168</v>
      </c>
      <c r="D44" s="28" t="s">
        <v>167</v>
      </c>
      <c r="E44" s="29" t="s">
        <v>151</v>
      </c>
      <c r="F44" s="29" t="s">
        <v>70</v>
      </c>
      <c r="G44" s="30"/>
    </row>
    <row r="45" spans="2:7" ht="15.75" customHeight="1" x14ac:dyDescent="0.35">
      <c r="B45" s="26">
        <f>'119th'!A48</f>
        <v>80</v>
      </c>
      <c r="C45" s="27" t="s">
        <v>170</v>
      </c>
      <c r="D45" s="28" t="s">
        <v>169</v>
      </c>
      <c r="E45" s="29" t="s">
        <v>118</v>
      </c>
      <c r="F45" s="29" t="s">
        <v>70</v>
      </c>
      <c r="G45" s="30"/>
    </row>
    <row r="46" spans="2:7" ht="15.75" customHeight="1" x14ac:dyDescent="0.35">
      <c r="B46" s="26">
        <f>'119th'!A49</f>
        <v>79.591836734693871</v>
      </c>
      <c r="C46" s="27" t="s">
        <v>172</v>
      </c>
      <c r="D46" s="28" t="s">
        <v>171</v>
      </c>
      <c r="E46" s="29" t="s">
        <v>106</v>
      </c>
      <c r="F46" s="29" t="s">
        <v>70</v>
      </c>
      <c r="G46" s="30"/>
    </row>
    <row r="47" spans="2:7" ht="15.75" customHeight="1" x14ac:dyDescent="0.35">
      <c r="B47" s="26">
        <f>'119th'!A50</f>
        <v>77.777777777777786</v>
      </c>
      <c r="C47" s="27" t="s">
        <v>105</v>
      </c>
      <c r="D47" s="28" t="s">
        <v>173</v>
      </c>
      <c r="E47" s="29" t="s">
        <v>174</v>
      </c>
      <c r="F47" s="29" t="s">
        <v>70</v>
      </c>
      <c r="G47" s="30"/>
    </row>
    <row r="48" spans="2:7" ht="15.75" customHeight="1" x14ac:dyDescent="0.35">
      <c r="B48" s="26">
        <f>'119th'!A51</f>
        <v>80</v>
      </c>
      <c r="C48" s="27" t="s">
        <v>176</v>
      </c>
      <c r="D48" s="28" t="s">
        <v>175</v>
      </c>
      <c r="E48" s="29" t="s">
        <v>127</v>
      </c>
      <c r="F48" s="29" t="s">
        <v>70</v>
      </c>
      <c r="G48" s="30"/>
    </row>
    <row r="49" spans="2:7" ht="15.75" customHeight="1" x14ac:dyDescent="0.35">
      <c r="B49" s="26">
        <f>'119th'!A52</f>
        <v>80</v>
      </c>
      <c r="C49" s="27" t="s">
        <v>178</v>
      </c>
      <c r="D49" s="28" t="s">
        <v>177</v>
      </c>
      <c r="E49" s="29" t="s">
        <v>121</v>
      </c>
      <c r="F49" s="29" t="s">
        <v>70</v>
      </c>
      <c r="G49" s="30"/>
    </row>
    <row r="50" spans="2:7" ht="15.75" customHeight="1" x14ac:dyDescent="0.35">
      <c r="B50" s="26">
        <f>'119th'!A53</f>
        <v>80</v>
      </c>
      <c r="C50" s="27" t="s">
        <v>179</v>
      </c>
      <c r="D50" s="28" t="s">
        <v>177</v>
      </c>
      <c r="E50" s="29" t="s">
        <v>157</v>
      </c>
      <c r="F50" s="29" t="s">
        <v>70</v>
      </c>
      <c r="G50" s="30"/>
    </row>
    <row r="51" spans="2:7" ht="15.75" customHeight="1" x14ac:dyDescent="0.35">
      <c r="B51" s="26">
        <f>'119th'!A54</f>
        <v>79.591836734693871</v>
      </c>
      <c r="C51" s="27" t="s">
        <v>181</v>
      </c>
      <c r="D51" s="28" t="s">
        <v>180</v>
      </c>
      <c r="E51" s="29" t="s">
        <v>112</v>
      </c>
      <c r="F51" s="29" t="s">
        <v>70</v>
      </c>
      <c r="G51" s="30"/>
    </row>
    <row r="52" spans="2:7" ht="15.75" customHeight="1" x14ac:dyDescent="0.35">
      <c r="B52" s="26">
        <f>'119th'!A55</f>
        <v>77.272727272727266</v>
      </c>
      <c r="C52" s="27" t="s">
        <v>183</v>
      </c>
      <c r="D52" s="28" t="s">
        <v>182</v>
      </c>
      <c r="E52" s="29" t="s">
        <v>166</v>
      </c>
      <c r="F52" s="29" t="s">
        <v>70</v>
      </c>
      <c r="G52" s="30"/>
    </row>
    <row r="53" spans="2:7" ht="15.75" customHeight="1" x14ac:dyDescent="0.35">
      <c r="B53" s="26">
        <f>'119th'!A56</f>
        <v>80</v>
      </c>
      <c r="C53" s="27" t="s">
        <v>73</v>
      </c>
      <c r="D53" s="28" t="s">
        <v>184</v>
      </c>
      <c r="E53" s="29" t="s">
        <v>174</v>
      </c>
      <c r="F53" s="29" t="s">
        <v>70</v>
      </c>
      <c r="G53" s="30"/>
    </row>
    <row r="54" spans="2:7" ht="15.75" customHeight="1" x14ac:dyDescent="0.35">
      <c r="B54" s="26">
        <f>'119th'!A57</f>
        <v>76.744186046511629</v>
      </c>
      <c r="C54" s="27" t="s">
        <v>186</v>
      </c>
      <c r="D54" s="28" t="s">
        <v>185</v>
      </c>
      <c r="E54" s="29" t="s">
        <v>86</v>
      </c>
      <c r="F54" s="29" t="s">
        <v>70</v>
      </c>
      <c r="G54" s="30"/>
    </row>
    <row r="55" spans="2:7" ht="15.75" customHeight="1" x14ac:dyDescent="0.35">
      <c r="B55" s="26">
        <f>'119th'!A58</f>
        <v>80</v>
      </c>
      <c r="C55" s="27" t="s">
        <v>188</v>
      </c>
      <c r="D55" s="28" t="s">
        <v>187</v>
      </c>
      <c r="E55" s="29" t="s">
        <v>82</v>
      </c>
      <c r="F55" s="29" t="s">
        <v>70</v>
      </c>
      <c r="G55" s="30"/>
    </row>
    <row r="56" spans="2:7" ht="15.75" customHeight="1" x14ac:dyDescent="0.35">
      <c r="B56" s="26">
        <f>'119th'!A59</f>
        <v>80</v>
      </c>
      <c r="C56" s="27" t="s">
        <v>190</v>
      </c>
      <c r="D56" s="28" t="s">
        <v>189</v>
      </c>
      <c r="E56" s="29" t="s">
        <v>134</v>
      </c>
      <c r="F56" s="29" t="s">
        <v>70</v>
      </c>
      <c r="G56" s="30"/>
    </row>
    <row r="57" spans="2:7" ht="15.75" customHeight="1" x14ac:dyDescent="0.35">
      <c r="B57" s="26">
        <f>'119th'!A60</f>
        <v>80</v>
      </c>
      <c r="C57" s="27" t="s">
        <v>192</v>
      </c>
      <c r="D57" s="28" t="s">
        <v>191</v>
      </c>
      <c r="E57" s="29" t="s">
        <v>69</v>
      </c>
      <c r="F57" s="29" t="s">
        <v>70</v>
      </c>
      <c r="G57" s="30"/>
    </row>
    <row r="58" spans="2:7" ht="15.75" customHeight="1" x14ac:dyDescent="0.35">
      <c r="B58" s="26">
        <f>'119th'!A61</f>
        <v>28.000000000000004</v>
      </c>
      <c r="C58" s="27" t="s">
        <v>194</v>
      </c>
      <c r="D58" s="28" t="s">
        <v>193</v>
      </c>
      <c r="E58" s="29" t="s">
        <v>95</v>
      </c>
      <c r="F58" s="29" t="s">
        <v>195</v>
      </c>
      <c r="G58" s="30"/>
    </row>
    <row r="59" spans="2:7" ht="15.75" customHeight="1" x14ac:dyDescent="0.35">
      <c r="B59" s="26">
        <f>'119th'!A62</f>
        <v>20</v>
      </c>
      <c r="C59" s="27" t="s">
        <v>161</v>
      </c>
      <c r="D59" s="28" t="s">
        <v>196</v>
      </c>
      <c r="E59" s="29" t="s">
        <v>197</v>
      </c>
      <c r="F59" s="29" t="s">
        <v>195</v>
      </c>
      <c r="G59" s="30"/>
    </row>
    <row r="60" spans="2:7" ht="15.75" customHeight="1" x14ac:dyDescent="0.35">
      <c r="B60" s="26">
        <f>'119th'!A63</f>
        <v>20</v>
      </c>
      <c r="C60" s="27" t="s">
        <v>199</v>
      </c>
      <c r="D60" s="28" t="s">
        <v>198</v>
      </c>
      <c r="E60" s="29" t="s">
        <v>200</v>
      </c>
      <c r="F60" s="29" t="s">
        <v>201</v>
      </c>
      <c r="G60" s="30"/>
    </row>
    <row r="61" spans="2:7" ht="15.75" customHeight="1" x14ac:dyDescent="0.35">
      <c r="B61" s="26">
        <f>'119th'!A64</f>
        <v>20</v>
      </c>
      <c r="C61" s="27" t="s">
        <v>203</v>
      </c>
      <c r="D61" s="28" t="s">
        <v>202</v>
      </c>
      <c r="E61" s="29" t="s">
        <v>137</v>
      </c>
      <c r="F61" s="29" t="s">
        <v>201</v>
      </c>
      <c r="G61" s="30"/>
    </row>
    <row r="62" spans="2:7" ht="15.75" customHeight="1" x14ac:dyDescent="0.35">
      <c r="B62" s="26">
        <f>'119th'!A65</f>
        <v>20</v>
      </c>
      <c r="C62" s="27" t="s">
        <v>205</v>
      </c>
      <c r="D62" s="28" t="s">
        <v>204</v>
      </c>
      <c r="E62" s="29" t="s">
        <v>206</v>
      </c>
      <c r="F62" s="29" t="s">
        <v>201</v>
      </c>
      <c r="G62" s="30"/>
    </row>
    <row r="63" spans="2:7" ht="15.75" customHeight="1" x14ac:dyDescent="0.35">
      <c r="B63" s="26">
        <f>'119th'!A66</f>
        <v>20</v>
      </c>
      <c r="C63" s="27" t="s">
        <v>208</v>
      </c>
      <c r="D63" s="28" t="s">
        <v>207</v>
      </c>
      <c r="E63" s="29" t="s">
        <v>209</v>
      </c>
      <c r="F63" s="29" t="s">
        <v>201</v>
      </c>
      <c r="G63" s="30"/>
    </row>
    <row r="64" spans="2:7" ht="15.75" customHeight="1" x14ac:dyDescent="0.35">
      <c r="B64" s="26">
        <f>'119th'!A67</f>
        <v>20.408163265306122</v>
      </c>
      <c r="C64" s="27" t="s">
        <v>165</v>
      </c>
      <c r="D64" s="28" t="s">
        <v>210</v>
      </c>
      <c r="E64" s="29" t="s">
        <v>211</v>
      </c>
      <c r="F64" s="29" t="s">
        <v>201</v>
      </c>
      <c r="G64" s="30"/>
    </row>
    <row r="65" spans="2:7" ht="15.75" customHeight="1" x14ac:dyDescent="0.35">
      <c r="B65" s="26">
        <f>'119th'!A68</f>
        <v>25</v>
      </c>
      <c r="C65" s="27" t="s">
        <v>213</v>
      </c>
      <c r="D65" s="28" t="s">
        <v>212</v>
      </c>
      <c r="E65" s="29" t="s">
        <v>214</v>
      </c>
      <c r="F65" s="29" t="s">
        <v>201</v>
      </c>
      <c r="G65" s="30"/>
    </row>
    <row r="66" spans="2:7" ht="15.75" customHeight="1" x14ac:dyDescent="0.35">
      <c r="B66" s="26">
        <f>'119th'!A69</f>
        <v>20</v>
      </c>
      <c r="C66" s="27" t="s">
        <v>216</v>
      </c>
      <c r="D66" s="28" t="s">
        <v>215</v>
      </c>
      <c r="E66" s="29" t="s">
        <v>217</v>
      </c>
      <c r="F66" s="29" t="s">
        <v>201</v>
      </c>
      <c r="G66" s="30"/>
    </row>
    <row r="67" spans="2:7" ht="15.75" customHeight="1" x14ac:dyDescent="0.35">
      <c r="B67" s="26">
        <f>'119th'!A70</f>
        <v>22</v>
      </c>
      <c r="C67" s="27" t="s">
        <v>219</v>
      </c>
      <c r="D67" s="28" t="s">
        <v>218</v>
      </c>
      <c r="E67" s="29" t="s">
        <v>211</v>
      </c>
      <c r="F67" s="29" t="s">
        <v>201</v>
      </c>
      <c r="G67" s="30"/>
    </row>
    <row r="68" spans="2:7" ht="15.75" customHeight="1" x14ac:dyDescent="0.35">
      <c r="B68" s="26">
        <f>'119th'!A71</f>
        <v>22.222222222222221</v>
      </c>
      <c r="C68" s="27" t="s">
        <v>221</v>
      </c>
      <c r="D68" s="28" t="s">
        <v>220</v>
      </c>
      <c r="E68" s="29" t="s">
        <v>83</v>
      </c>
      <c r="F68" s="29" t="s">
        <v>201</v>
      </c>
      <c r="G68" s="30"/>
    </row>
    <row r="69" spans="2:7" ht="15.75" customHeight="1" x14ac:dyDescent="0.35">
      <c r="B69" s="26">
        <f>'119th'!A72</f>
        <v>20.833333333333336</v>
      </c>
      <c r="C69" s="27" t="s">
        <v>203</v>
      </c>
      <c r="D69" s="28" t="s">
        <v>222</v>
      </c>
      <c r="E69" s="29" t="s">
        <v>223</v>
      </c>
      <c r="F69" s="29" t="s">
        <v>201</v>
      </c>
      <c r="G69" s="30"/>
    </row>
    <row r="70" spans="2:7" ht="15.75" customHeight="1" x14ac:dyDescent="0.35">
      <c r="B70" s="26">
        <f>'119th'!A73</f>
        <v>24</v>
      </c>
      <c r="C70" s="27" t="s">
        <v>225</v>
      </c>
      <c r="D70" s="28" t="s">
        <v>224</v>
      </c>
      <c r="E70" s="29" t="s">
        <v>223</v>
      </c>
      <c r="F70" s="29" t="s">
        <v>201</v>
      </c>
      <c r="G70" s="30"/>
    </row>
    <row r="71" spans="2:7" ht="15.75" customHeight="1" x14ac:dyDescent="0.35">
      <c r="B71" s="26">
        <f>'119th'!A74</f>
        <v>2.9411764705882351</v>
      </c>
      <c r="C71" s="27" t="s">
        <v>73</v>
      </c>
      <c r="D71" s="28" t="s">
        <v>226</v>
      </c>
      <c r="E71" s="29" t="s">
        <v>154</v>
      </c>
      <c r="F71" s="29" t="s">
        <v>201</v>
      </c>
      <c r="G71" s="30"/>
    </row>
    <row r="72" spans="2:7" ht="15.75" customHeight="1" x14ac:dyDescent="0.35">
      <c r="B72" s="26">
        <f>'119th'!A75</f>
        <v>20</v>
      </c>
      <c r="C72" s="27" t="s">
        <v>228</v>
      </c>
      <c r="D72" s="28" t="s">
        <v>227</v>
      </c>
      <c r="E72" s="29" t="s">
        <v>229</v>
      </c>
      <c r="F72" s="29" t="s">
        <v>201</v>
      </c>
      <c r="G72" s="30"/>
    </row>
    <row r="73" spans="2:7" ht="15.75" customHeight="1" x14ac:dyDescent="0.35">
      <c r="B73" s="26">
        <f>'119th'!A76</f>
        <v>20</v>
      </c>
      <c r="C73" s="27" t="s">
        <v>231</v>
      </c>
      <c r="D73" s="28" t="s">
        <v>230</v>
      </c>
      <c r="E73" s="29" t="s">
        <v>232</v>
      </c>
      <c r="F73" s="29" t="s">
        <v>201</v>
      </c>
      <c r="G73" s="30"/>
    </row>
    <row r="74" spans="2:7" ht="15.75" customHeight="1" x14ac:dyDescent="0.35">
      <c r="B74" s="26">
        <f>'119th'!A77</f>
        <v>24</v>
      </c>
      <c r="C74" s="27" t="s">
        <v>234</v>
      </c>
      <c r="D74" s="28" t="s">
        <v>233</v>
      </c>
      <c r="E74" s="29" t="s">
        <v>235</v>
      </c>
      <c r="F74" s="29" t="s">
        <v>201</v>
      </c>
      <c r="G74" s="30"/>
    </row>
    <row r="75" spans="2:7" ht="15.75" customHeight="1" x14ac:dyDescent="0.35">
      <c r="B75" s="26">
        <f>'119th'!A78</f>
        <v>22.448979591836736</v>
      </c>
      <c r="C75" s="27" t="s">
        <v>237</v>
      </c>
      <c r="D75" s="28" t="s">
        <v>236</v>
      </c>
      <c r="E75" s="29" t="s">
        <v>238</v>
      </c>
      <c r="F75" s="29" t="s">
        <v>201</v>
      </c>
      <c r="G75" s="30"/>
    </row>
    <row r="76" spans="2:7" ht="15.75" customHeight="1" x14ac:dyDescent="0.35">
      <c r="B76" s="26">
        <f>'119th'!A79</f>
        <v>20</v>
      </c>
      <c r="C76" s="27" t="s">
        <v>240</v>
      </c>
      <c r="D76" s="28" t="s">
        <v>239</v>
      </c>
      <c r="E76" s="29" t="s">
        <v>206</v>
      </c>
      <c r="F76" s="29" t="s">
        <v>201</v>
      </c>
      <c r="G76" s="30"/>
    </row>
    <row r="77" spans="2:7" ht="15.75" customHeight="1" x14ac:dyDescent="0.35">
      <c r="B77" s="26">
        <f>'119th'!A80</f>
        <v>20</v>
      </c>
      <c r="C77" s="27" t="s">
        <v>242</v>
      </c>
      <c r="D77" s="28" t="s">
        <v>241</v>
      </c>
      <c r="E77" s="29" t="s">
        <v>243</v>
      </c>
      <c r="F77" s="29" t="s">
        <v>201</v>
      </c>
      <c r="G77" s="30"/>
    </row>
    <row r="78" spans="2:7" ht="15.75" customHeight="1" x14ac:dyDescent="0.35">
      <c r="B78" s="26">
        <f>'119th'!A81</f>
        <v>24.489795918367346</v>
      </c>
      <c r="C78" s="27" t="s">
        <v>181</v>
      </c>
      <c r="D78" s="28" t="s">
        <v>244</v>
      </c>
      <c r="E78" s="29" t="s">
        <v>245</v>
      </c>
      <c r="F78" s="29" t="s">
        <v>201</v>
      </c>
      <c r="G78" s="30"/>
    </row>
    <row r="79" spans="2:7" ht="15.75" customHeight="1" x14ac:dyDescent="0.35">
      <c r="B79" s="26">
        <f>'119th'!A82</f>
        <v>22</v>
      </c>
      <c r="C79" s="27" t="s">
        <v>247</v>
      </c>
      <c r="D79" s="28" t="s">
        <v>246</v>
      </c>
      <c r="E79" s="29" t="s">
        <v>229</v>
      </c>
      <c r="F79" s="29" t="s">
        <v>201</v>
      </c>
      <c r="G79" s="30"/>
    </row>
    <row r="80" spans="2:7" ht="15.75" customHeight="1" x14ac:dyDescent="0.35">
      <c r="B80" s="26">
        <f>'119th'!A83</f>
        <v>20</v>
      </c>
      <c r="C80" s="27" t="s">
        <v>249</v>
      </c>
      <c r="D80" s="28" t="s">
        <v>248</v>
      </c>
      <c r="E80" s="29" t="s">
        <v>214</v>
      </c>
      <c r="F80" s="29" t="s">
        <v>201</v>
      </c>
      <c r="G80" s="30"/>
    </row>
    <row r="81" spans="2:7" ht="15.75" customHeight="1" x14ac:dyDescent="0.35">
      <c r="B81" s="26">
        <f>'119th'!A84</f>
        <v>24.444444444444443</v>
      </c>
      <c r="C81" s="27" t="s">
        <v>251</v>
      </c>
      <c r="D81" s="28" t="s">
        <v>250</v>
      </c>
      <c r="E81" s="29" t="s">
        <v>252</v>
      </c>
      <c r="F81" s="29" t="s">
        <v>201</v>
      </c>
      <c r="G81" s="30"/>
    </row>
    <row r="82" spans="2:7" ht="15.75" customHeight="1" x14ac:dyDescent="0.35">
      <c r="B82" s="26">
        <f>'119th'!A85</f>
        <v>20</v>
      </c>
      <c r="C82" s="27" t="s">
        <v>254</v>
      </c>
      <c r="D82" s="28" t="s">
        <v>253</v>
      </c>
      <c r="E82" s="29" t="s">
        <v>238</v>
      </c>
      <c r="F82" s="29" t="s">
        <v>201</v>
      </c>
      <c r="G82" s="30"/>
    </row>
    <row r="83" spans="2:7" ht="15.75" customHeight="1" x14ac:dyDescent="0.35">
      <c r="B83" s="26">
        <f>'119th'!A86</f>
        <v>20</v>
      </c>
      <c r="C83" s="27" t="s">
        <v>256</v>
      </c>
      <c r="D83" s="28" t="s">
        <v>255</v>
      </c>
      <c r="E83" s="29" t="s">
        <v>257</v>
      </c>
      <c r="F83" s="29" t="s">
        <v>201</v>
      </c>
      <c r="G83" s="30"/>
    </row>
    <row r="84" spans="2:7" ht="15.75" customHeight="1" x14ac:dyDescent="0.35">
      <c r="B84" s="26">
        <f>'119th'!A87</f>
        <v>20</v>
      </c>
      <c r="C84" s="27" t="s">
        <v>259</v>
      </c>
      <c r="D84" s="28" t="s">
        <v>258</v>
      </c>
      <c r="E84" s="29" t="s">
        <v>260</v>
      </c>
      <c r="F84" s="29" t="s">
        <v>201</v>
      </c>
      <c r="G84" s="30"/>
    </row>
    <row r="85" spans="2:7" ht="15.75" customHeight="1" x14ac:dyDescent="0.35">
      <c r="B85" s="26">
        <f>'119th'!A88</f>
        <v>20</v>
      </c>
      <c r="C85" s="27" t="s">
        <v>262</v>
      </c>
      <c r="D85" s="28" t="s">
        <v>261</v>
      </c>
      <c r="E85" s="29" t="s">
        <v>209</v>
      </c>
      <c r="F85" s="29" t="s">
        <v>201</v>
      </c>
      <c r="G85" s="30"/>
    </row>
    <row r="86" spans="2:7" ht="18.75" customHeight="1" x14ac:dyDescent="0.35">
      <c r="B86" s="26">
        <f>'119th'!A89</f>
        <v>22.222222222222221</v>
      </c>
      <c r="C86" s="27" t="s">
        <v>264</v>
      </c>
      <c r="D86" s="28" t="s">
        <v>263</v>
      </c>
      <c r="E86" s="29" t="s">
        <v>217</v>
      </c>
      <c r="F86" s="29" t="s">
        <v>201</v>
      </c>
      <c r="G86" s="30"/>
    </row>
    <row r="87" spans="2:7" ht="18" customHeight="1" x14ac:dyDescent="0.35">
      <c r="B87" s="26">
        <f>'119th'!A90</f>
        <v>20.408163265306122</v>
      </c>
      <c r="C87" s="27" t="s">
        <v>130</v>
      </c>
      <c r="D87" s="28" t="s">
        <v>265</v>
      </c>
      <c r="E87" s="29" t="s">
        <v>266</v>
      </c>
      <c r="F87" s="29" t="s">
        <v>201</v>
      </c>
      <c r="G87" s="30"/>
    </row>
    <row r="88" spans="2:7" ht="15.75" customHeight="1" x14ac:dyDescent="0.35">
      <c r="B88" s="26">
        <f>'119th'!A91</f>
        <v>20</v>
      </c>
      <c r="C88" s="27" t="s">
        <v>268</v>
      </c>
      <c r="D88" s="28" t="s">
        <v>267</v>
      </c>
      <c r="E88" s="29" t="s">
        <v>269</v>
      </c>
      <c r="F88" s="29" t="s">
        <v>201</v>
      </c>
      <c r="G88" s="30"/>
    </row>
    <row r="89" spans="2:7" ht="15.75" customHeight="1" x14ac:dyDescent="0.35">
      <c r="B89" s="26">
        <f>'119th'!A92</f>
        <v>22</v>
      </c>
      <c r="C89" s="27" t="s">
        <v>271</v>
      </c>
      <c r="D89" s="28" t="s">
        <v>270</v>
      </c>
      <c r="E89" s="29" t="s">
        <v>272</v>
      </c>
      <c r="F89" s="29" t="s">
        <v>201</v>
      </c>
      <c r="G89" s="30"/>
    </row>
    <row r="90" spans="2:7" ht="17.25" customHeight="1" x14ac:dyDescent="0.35">
      <c r="B90" s="26">
        <f>'119th'!A93</f>
        <v>22</v>
      </c>
      <c r="C90" s="27" t="s">
        <v>274</v>
      </c>
      <c r="D90" s="28" t="s">
        <v>273</v>
      </c>
      <c r="E90" s="29" t="s">
        <v>275</v>
      </c>
      <c r="F90" s="29" t="s">
        <v>201</v>
      </c>
      <c r="G90" s="30"/>
    </row>
    <row r="91" spans="2:7" ht="15.75" customHeight="1" x14ac:dyDescent="0.35">
      <c r="B91" s="26">
        <f>'119th'!A94</f>
        <v>22.222222222222221</v>
      </c>
      <c r="C91" s="27" t="s">
        <v>277</v>
      </c>
      <c r="D91" s="28" t="s">
        <v>276</v>
      </c>
      <c r="E91" s="29" t="s">
        <v>83</v>
      </c>
      <c r="F91" s="29" t="s">
        <v>201</v>
      </c>
      <c r="G91" s="30"/>
    </row>
    <row r="92" spans="2:7" ht="15.75" customHeight="1" x14ac:dyDescent="0.35">
      <c r="B92" s="26">
        <f>'119th'!A95</f>
        <v>20</v>
      </c>
      <c r="C92" s="27" t="s">
        <v>279</v>
      </c>
      <c r="D92" s="28" t="s">
        <v>278</v>
      </c>
      <c r="E92" s="29" t="s">
        <v>243</v>
      </c>
      <c r="F92" s="29" t="s">
        <v>201</v>
      </c>
      <c r="G92" s="30"/>
    </row>
    <row r="93" spans="2:7" ht="15.75" customHeight="1" x14ac:dyDescent="0.35">
      <c r="B93" s="26">
        <f>'119th'!A96</f>
        <v>24</v>
      </c>
      <c r="C93" s="27" t="s">
        <v>281</v>
      </c>
      <c r="D93" s="28" t="s">
        <v>280</v>
      </c>
      <c r="E93" s="29" t="s">
        <v>269</v>
      </c>
      <c r="F93" s="29" t="s">
        <v>201</v>
      </c>
      <c r="G93" s="30"/>
    </row>
    <row r="94" spans="2:7" ht="15.75" customHeight="1" x14ac:dyDescent="0.35">
      <c r="B94" s="26">
        <f>'119th'!A97</f>
        <v>20</v>
      </c>
      <c r="C94" s="27" t="s">
        <v>283</v>
      </c>
      <c r="D94" s="28" t="s">
        <v>282</v>
      </c>
      <c r="E94" s="29" t="s">
        <v>232</v>
      </c>
      <c r="F94" s="29" t="s">
        <v>201</v>
      </c>
      <c r="G94" s="30"/>
    </row>
    <row r="95" spans="2:7" ht="15.75" customHeight="1" x14ac:dyDescent="0.35">
      <c r="B95" s="26">
        <f>'119th'!A98</f>
        <v>22</v>
      </c>
      <c r="C95" s="27" t="s">
        <v>285</v>
      </c>
      <c r="D95" s="28" t="s">
        <v>284</v>
      </c>
      <c r="E95" s="29" t="s">
        <v>235</v>
      </c>
      <c r="F95" s="29" t="s">
        <v>201</v>
      </c>
      <c r="G95" s="30"/>
    </row>
    <row r="96" spans="2:7" ht="15.75" customHeight="1" x14ac:dyDescent="0.35">
      <c r="B96" s="26">
        <f>'119th'!A99</f>
        <v>20</v>
      </c>
      <c r="C96" s="27" t="s">
        <v>287</v>
      </c>
      <c r="D96" s="28" t="s">
        <v>286</v>
      </c>
      <c r="E96" s="29" t="s">
        <v>252</v>
      </c>
      <c r="F96" s="29" t="s">
        <v>201</v>
      </c>
      <c r="G96" s="30"/>
    </row>
    <row r="97" spans="2:7" ht="15.75" customHeight="1" x14ac:dyDescent="0.35">
      <c r="B97" s="26">
        <f>'119th'!A100</f>
        <v>22.222222222222221</v>
      </c>
      <c r="C97" s="27" t="s">
        <v>289</v>
      </c>
      <c r="D97" s="28" t="s">
        <v>288</v>
      </c>
      <c r="E97" s="29" t="s">
        <v>272</v>
      </c>
      <c r="F97" s="29" t="s">
        <v>201</v>
      </c>
      <c r="G97" s="30"/>
    </row>
    <row r="98" spans="2:7" ht="15.75" customHeight="1" x14ac:dyDescent="0.35">
      <c r="B98" s="26">
        <f>'119th'!A101</f>
        <v>21.739130434782609</v>
      </c>
      <c r="C98" s="27" t="s">
        <v>291</v>
      </c>
      <c r="D98" s="28" t="s">
        <v>290</v>
      </c>
      <c r="E98" s="29" t="s">
        <v>200</v>
      </c>
      <c r="F98" s="29" t="s">
        <v>201</v>
      </c>
      <c r="G98" s="30"/>
    </row>
    <row r="99" spans="2:7" ht="15.75" customHeight="1" x14ac:dyDescent="0.35">
      <c r="B99" s="26">
        <f>'119th'!A102</f>
        <v>20.408163265306122</v>
      </c>
      <c r="C99" s="27" t="s">
        <v>293</v>
      </c>
      <c r="D99" s="28" t="s">
        <v>292</v>
      </c>
      <c r="E99" s="29" t="s">
        <v>245</v>
      </c>
      <c r="F99" s="29" t="s">
        <v>201</v>
      </c>
      <c r="G99" s="30"/>
    </row>
    <row r="100" spans="2:7" ht="15.75" customHeight="1" x14ac:dyDescent="0.35">
      <c r="B100" s="26">
        <f>'119th'!A103</f>
        <v>20</v>
      </c>
      <c r="C100" s="27" t="s">
        <v>295</v>
      </c>
      <c r="D100" s="28" t="s">
        <v>294</v>
      </c>
      <c r="E100" s="29" t="s">
        <v>266</v>
      </c>
      <c r="F100" s="29" t="s">
        <v>201</v>
      </c>
      <c r="G100" s="30"/>
    </row>
    <row r="101" spans="2:7" ht="15.75" customHeight="1" x14ac:dyDescent="0.35">
      <c r="B101" s="26">
        <f>'119th'!A104</f>
        <v>20</v>
      </c>
      <c r="C101" s="27" t="s">
        <v>297</v>
      </c>
      <c r="D101" s="28" t="s">
        <v>296</v>
      </c>
      <c r="E101" s="29" t="s">
        <v>257</v>
      </c>
      <c r="F101" s="29" t="s">
        <v>201</v>
      </c>
      <c r="G101" s="30"/>
    </row>
    <row r="102" spans="2:7" ht="15.75" customHeight="1" x14ac:dyDescent="0.35">
      <c r="B102" s="26">
        <f>'119th'!A105</f>
        <v>26.666666666666668</v>
      </c>
      <c r="C102" s="27" t="s">
        <v>299</v>
      </c>
      <c r="D102" s="28" t="s">
        <v>298</v>
      </c>
      <c r="E102" s="29" t="s">
        <v>197</v>
      </c>
      <c r="F102" s="29" t="s">
        <v>201</v>
      </c>
      <c r="G102" s="30"/>
    </row>
    <row r="103" spans="2:7" ht="15.75" customHeight="1" x14ac:dyDescent="0.35">
      <c r="B103" s="26">
        <f>'119th'!A106</f>
        <v>22</v>
      </c>
      <c r="C103" s="27" t="s">
        <v>301</v>
      </c>
      <c r="D103" s="28" t="s">
        <v>300</v>
      </c>
      <c r="E103" s="29" t="s">
        <v>275</v>
      </c>
      <c r="F103" s="29" t="s">
        <v>201</v>
      </c>
      <c r="G103" s="30"/>
    </row>
    <row r="104" spans="2:7" ht="15.75" customHeight="1" x14ac:dyDescent="0.35">
      <c r="B104" s="26">
        <f>'119th'!A107</f>
        <v>20.833333333333336</v>
      </c>
      <c r="C104" s="27" t="s">
        <v>136</v>
      </c>
      <c r="D104" s="28" t="s">
        <v>302</v>
      </c>
      <c r="E104" s="29" t="s">
        <v>260</v>
      </c>
      <c r="F104" s="29" t="s">
        <v>201</v>
      </c>
      <c r="G104" s="30"/>
    </row>
    <row r="105" spans="2:7" ht="15.75" customHeight="1" x14ac:dyDescent="0.25"/>
    <row r="106" spans="2:7" ht="15.75" customHeight="1" x14ac:dyDescent="0.25"/>
    <row r="107" spans="2:7" ht="15.75" customHeight="1" x14ac:dyDescent="0.25"/>
    <row r="108" spans="2:7" ht="15.75" customHeight="1" x14ac:dyDescent="0.25"/>
    <row r="109" spans="2:7" ht="15.75" customHeight="1" x14ac:dyDescent="0.25"/>
    <row r="110" spans="2:7" ht="15.75" customHeight="1" x14ac:dyDescent="0.25"/>
    <row r="111" spans="2:7" ht="15.75" customHeight="1" x14ac:dyDescent="0.25"/>
    <row r="112" spans="2:7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</sheetData>
  <mergeCells count="4">
    <mergeCell ref="B3:B4"/>
    <mergeCell ref="E3:E4"/>
    <mergeCell ref="F3:F4"/>
    <mergeCell ref="C3:D3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B1:F997"/>
  <sheetViews>
    <sheetView topLeftCell="A70" workbookViewId="0">
      <selection activeCell="A2" sqref="A2:F104"/>
    </sheetView>
  </sheetViews>
  <sheetFormatPr defaultColWidth="14.42578125" defaultRowHeight="15" customHeight="1" x14ac:dyDescent="0.25"/>
  <cols>
    <col min="1" max="1" width="17" customWidth="1"/>
    <col min="2" max="2" width="12.7109375" customWidth="1"/>
    <col min="3" max="3" width="29.42578125" customWidth="1"/>
    <col min="4" max="4" width="22.140625" customWidth="1"/>
    <col min="5" max="5" width="7.7109375" customWidth="1"/>
  </cols>
  <sheetData>
    <row r="1" spans="2:6" ht="31.5" customHeight="1" x14ac:dyDescent="0.25"/>
    <row r="2" spans="2:6" ht="24.75" customHeight="1" x14ac:dyDescent="0.25"/>
    <row r="3" spans="2:6" ht="37.5" customHeight="1" x14ac:dyDescent="0.4">
      <c r="B3" s="40" t="s">
        <v>319</v>
      </c>
      <c r="C3" s="38" t="s">
        <v>316</v>
      </c>
      <c r="D3" s="39"/>
      <c r="E3" s="37" t="s">
        <v>31</v>
      </c>
      <c r="F3" s="37" t="s">
        <v>32</v>
      </c>
    </row>
    <row r="4" spans="2:6" ht="39" customHeight="1" x14ac:dyDescent="0.35">
      <c r="B4" s="41"/>
      <c r="C4" s="25" t="s">
        <v>317</v>
      </c>
      <c r="D4" s="25" t="s">
        <v>318</v>
      </c>
      <c r="E4" s="36"/>
      <c r="F4" s="36"/>
    </row>
    <row r="5" spans="2:6" ht="18.75" x14ac:dyDescent="0.25">
      <c r="B5" s="31">
        <f>'119th'!A38</f>
        <v>100</v>
      </c>
      <c r="C5" s="27" t="s">
        <v>145</v>
      </c>
      <c r="D5" s="27" t="s">
        <v>144</v>
      </c>
      <c r="E5" s="29" t="s">
        <v>74</v>
      </c>
      <c r="F5" s="29" t="s">
        <v>70</v>
      </c>
    </row>
    <row r="6" spans="2:6" ht="18.75" x14ac:dyDescent="0.25">
      <c r="B6" s="31">
        <f>'119th'!A8</f>
        <v>80</v>
      </c>
      <c r="C6" s="27" t="s">
        <v>68</v>
      </c>
      <c r="D6" s="27" t="s">
        <v>67</v>
      </c>
      <c r="E6" s="29" t="s">
        <v>69</v>
      </c>
      <c r="F6" s="29" t="s">
        <v>70</v>
      </c>
    </row>
    <row r="7" spans="2:6" ht="18.75" x14ac:dyDescent="0.25">
      <c r="B7" s="31">
        <f>'119th'!A9</f>
        <v>80</v>
      </c>
      <c r="C7" s="27" t="s">
        <v>73</v>
      </c>
      <c r="D7" s="27" t="s">
        <v>72</v>
      </c>
      <c r="E7" s="29" t="s">
        <v>74</v>
      </c>
      <c r="F7" s="29" t="s">
        <v>70</v>
      </c>
    </row>
    <row r="8" spans="2:6" ht="18.75" x14ac:dyDescent="0.25">
      <c r="B8" s="31">
        <f>'119th'!A11</f>
        <v>80</v>
      </c>
      <c r="C8" s="27" t="s">
        <v>73</v>
      </c>
      <c r="D8" s="27" t="s">
        <v>78</v>
      </c>
      <c r="E8" s="29" t="s">
        <v>79</v>
      </c>
      <c r="F8" s="29" t="s">
        <v>70</v>
      </c>
    </row>
    <row r="9" spans="2:6" ht="18.75" x14ac:dyDescent="0.25">
      <c r="B9" s="31">
        <f>'119th'!A13</f>
        <v>80</v>
      </c>
      <c r="C9" s="27" t="s">
        <v>85</v>
      </c>
      <c r="D9" s="27" t="s">
        <v>84</v>
      </c>
      <c r="E9" s="29" t="s">
        <v>86</v>
      </c>
      <c r="F9" s="29" t="s">
        <v>70</v>
      </c>
    </row>
    <row r="10" spans="2:6" ht="18.75" x14ac:dyDescent="0.25">
      <c r="B10" s="31">
        <f>'119th'!A14</f>
        <v>80</v>
      </c>
      <c r="C10" s="27" t="s">
        <v>88</v>
      </c>
      <c r="D10" s="27" t="s">
        <v>87</v>
      </c>
      <c r="E10" s="29" t="s">
        <v>89</v>
      </c>
      <c r="F10" s="29" t="s">
        <v>70</v>
      </c>
    </row>
    <row r="11" spans="2:6" ht="18.75" x14ac:dyDescent="0.25">
      <c r="B11" s="31">
        <f>'119th'!A17</f>
        <v>80</v>
      </c>
      <c r="C11" s="27" t="s">
        <v>73</v>
      </c>
      <c r="D11" s="27" t="s">
        <v>97</v>
      </c>
      <c r="E11" s="29" t="s">
        <v>98</v>
      </c>
      <c r="F11" s="29" t="s">
        <v>70</v>
      </c>
    </row>
    <row r="12" spans="2:6" ht="18.75" x14ac:dyDescent="0.25">
      <c r="B12" s="31">
        <f>'119th'!A19</f>
        <v>80</v>
      </c>
      <c r="C12" s="27" t="s">
        <v>102</v>
      </c>
      <c r="D12" s="27" t="s">
        <v>101</v>
      </c>
      <c r="E12" s="29" t="s">
        <v>103</v>
      </c>
      <c r="F12" s="29" t="s">
        <v>70</v>
      </c>
    </row>
    <row r="13" spans="2:6" ht="18.75" x14ac:dyDescent="0.25">
      <c r="B13" s="31">
        <f>'119th'!A20</f>
        <v>80</v>
      </c>
      <c r="C13" s="27" t="s">
        <v>105</v>
      </c>
      <c r="D13" s="27" t="s">
        <v>104</v>
      </c>
      <c r="E13" s="29" t="s">
        <v>106</v>
      </c>
      <c r="F13" s="29" t="s">
        <v>70</v>
      </c>
    </row>
    <row r="14" spans="2:6" ht="18.75" x14ac:dyDescent="0.25">
      <c r="B14" s="31">
        <f>'119th'!A23</f>
        <v>80</v>
      </c>
      <c r="C14" s="27" t="s">
        <v>111</v>
      </c>
      <c r="D14" s="27" t="s">
        <v>110</v>
      </c>
      <c r="E14" s="29" t="s">
        <v>112</v>
      </c>
      <c r="F14" s="29" t="s">
        <v>70</v>
      </c>
    </row>
    <row r="15" spans="2:6" ht="18.75" x14ac:dyDescent="0.25">
      <c r="B15" s="31">
        <f>'119th'!A25</f>
        <v>80</v>
      </c>
      <c r="C15" s="27" t="s">
        <v>117</v>
      </c>
      <c r="D15" s="27" t="s">
        <v>116</v>
      </c>
      <c r="E15" s="29" t="s">
        <v>118</v>
      </c>
      <c r="F15" s="29" t="s">
        <v>70</v>
      </c>
    </row>
    <row r="16" spans="2:6" ht="18.75" x14ac:dyDescent="0.25">
      <c r="B16" s="31">
        <f>'119th'!A26</f>
        <v>80</v>
      </c>
      <c r="C16" s="27" t="s">
        <v>120</v>
      </c>
      <c r="D16" s="27" t="s">
        <v>119</v>
      </c>
      <c r="E16" s="29" t="s">
        <v>121</v>
      </c>
      <c r="F16" s="29" t="s">
        <v>70</v>
      </c>
    </row>
    <row r="17" spans="2:6" ht="18.75" x14ac:dyDescent="0.25">
      <c r="B17" s="31">
        <f>'119th'!A27</f>
        <v>80</v>
      </c>
      <c r="C17" s="27" t="s">
        <v>123</v>
      </c>
      <c r="D17" s="27" t="s">
        <v>122</v>
      </c>
      <c r="E17" s="29" t="s">
        <v>115</v>
      </c>
      <c r="F17" s="29" t="s">
        <v>70</v>
      </c>
    </row>
    <row r="18" spans="2:6" ht="18.75" x14ac:dyDescent="0.25">
      <c r="B18" s="31">
        <f>'119th'!A29</f>
        <v>80</v>
      </c>
      <c r="C18" s="27" t="s">
        <v>126</v>
      </c>
      <c r="D18" s="27" t="s">
        <v>125</v>
      </c>
      <c r="E18" s="29" t="s">
        <v>127</v>
      </c>
      <c r="F18" s="29" t="s">
        <v>70</v>
      </c>
    </row>
    <row r="19" spans="2:6" ht="18.75" x14ac:dyDescent="0.25">
      <c r="B19" s="31">
        <f>'119th'!A30</f>
        <v>80</v>
      </c>
      <c r="C19" s="27" t="s">
        <v>73</v>
      </c>
      <c r="D19" s="27" t="s">
        <v>128</v>
      </c>
      <c r="E19" s="29" t="s">
        <v>103</v>
      </c>
      <c r="F19" s="29" t="s">
        <v>70</v>
      </c>
    </row>
    <row r="20" spans="2:6" ht="18.75" x14ac:dyDescent="0.25">
      <c r="B20" s="31">
        <f>'119th'!A31</f>
        <v>80</v>
      </c>
      <c r="C20" s="27" t="s">
        <v>130</v>
      </c>
      <c r="D20" s="27" t="s">
        <v>129</v>
      </c>
      <c r="E20" s="29" t="s">
        <v>131</v>
      </c>
      <c r="F20" s="29" t="s">
        <v>70</v>
      </c>
    </row>
    <row r="21" spans="2:6" ht="15.75" customHeight="1" x14ac:dyDescent="0.25">
      <c r="B21" s="31">
        <f>'119th'!A32</f>
        <v>80</v>
      </c>
      <c r="C21" s="27" t="s">
        <v>133</v>
      </c>
      <c r="D21" s="27" t="s">
        <v>132</v>
      </c>
      <c r="E21" s="29" t="s">
        <v>134</v>
      </c>
      <c r="F21" s="29" t="s">
        <v>70</v>
      </c>
    </row>
    <row r="22" spans="2:6" ht="15.75" customHeight="1" x14ac:dyDescent="0.25">
      <c r="B22" s="31">
        <f>'119th'!A33</f>
        <v>80</v>
      </c>
      <c r="C22" s="27" t="s">
        <v>136</v>
      </c>
      <c r="D22" s="27" t="s">
        <v>135</v>
      </c>
      <c r="E22" s="29" t="s">
        <v>137</v>
      </c>
      <c r="F22" s="29" t="s">
        <v>70</v>
      </c>
    </row>
    <row r="23" spans="2:6" ht="15.75" customHeight="1" x14ac:dyDescent="0.25">
      <c r="B23" s="31">
        <f>'119th'!A34</f>
        <v>80</v>
      </c>
      <c r="C23" s="27" t="s">
        <v>68</v>
      </c>
      <c r="D23" s="27" t="s">
        <v>138</v>
      </c>
      <c r="E23" s="29" t="s">
        <v>89</v>
      </c>
      <c r="F23" s="29" t="s">
        <v>70</v>
      </c>
    </row>
    <row r="24" spans="2:6" ht="15.75" customHeight="1" x14ac:dyDescent="0.25">
      <c r="B24" s="31">
        <f>'119th'!A36</f>
        <v>80</v>
      </c>
      <c r="C24" s="27" t="s">
        <v>141</v>
      </c>
      <c r="D24" s="27" t="s">
        <v>140</v>
      </c>
      <c r="E24" s="29" t="s">
        <v>142</v>
      </c>
      <c r="F24" s="29" t="s">
        <v>70</v>
      </c>
    </row>
    <row r="25" spans="2:6" ht="15.75" customHeight="1" x14ac:dyDescent="0.25">
      <c r="B25" s="31">
        <f>'119th'!A39</f>
        <v>80</v>
      </c>
      <c r="C25" s="27" t="s">
        <v>147</v>
      </c>
      <c r="D25" s="27" t="s">
        <v>146</v>
      </c>
      <c r="E25" s="29" t="s">
        <v>148</v>
      </c>
      <c r="F25" s="29" t="s">
        <v>70</v>
      </c>
    </row>
    <row r="26" spans="2:6" ht="15.75" customHeight="1" x14ac:dyDescent="0.25">
      <c r="B26" s="31">
        <f>'119th'!A42</f>
        <v>80</v>
      </c>
      <c r="C26" s="27" t="s">
        <v>156</v>
      </c>
      <c r="D26" s="27" t="s">
        <v>155</v>
      </c>
      <c r="E26" s="29" t="s">
        <v>157</v>
      </c>
      <c r="F26" s="29" t="s">
        <v>70</v>
      </c>
    </row>
    <row r="27" spans="2:6" ht="15.75" customHeight="1" x14ac:dyDescent="0.25">
      <c r="B27" s="31">
        <f>'119th'!A44</f>
        <v>80</v>
      </c>
      <c r="C27" s="27" t="s">
        <v>161</v>
      </c>
      <c r="D27" s="27" t="s">
        <v>160</v>
      </c>
      <c r="E27" s="29" t="s">
        <v>131</v>
      </c>
      <c r="F27" s="29" t="s">
        <v>70</v>
      </c>
    </row>
    <row r="28" spans="2:6" ht="15.75" customHeight="1" x14ac:dyDescent="0.25">
      <c r="B28" s="31">
        <f>'119th'!A48</f>
        <v>80</v>
      </c>
      <c r="C28" s="27" t="s">
        <v>170</v>
      </c>
      <c r="D28" s="27" t="s">
        <v>169</v>
      </c>
      <c r="E28" s="29" t="s">
        <v>118</v>
      </c>
      <c r="F28" s="29" t="s">
        <v>70</v>
      </c>
    </row>
    <row r="29" spans="2:6" ht="15.75" customHeight="1" x14ac:dyDescent="0.25">
      <c r="B29" s="31">
        <f>'119th'!A51</f>
        <v>80</v>
      </c>
      <c r="C29" s="27" t="s">
        <v>176</v>
      </c>
      <c r="D29" s="27" t="s">
        <v>175</v>
      </c>
      <c r="E29" s="29" t="s">
        <v>127</v>
      </c>
      <c r="F29" s="29" t="s">
        <v>70</v>
      </c>
    </row>
    <row r="30" spans="2:6" ht="15.75" customHeight="1" x14ac:dyDescent="0.25">
      <c r="B30" s="31">
        <f>'119th'!A52</f>
        <v>80</v>
      </c>
      <c r="C30" s="27" t="s">
        <v>178</v>
      </c>
      <c r="D30" s="27" t="s">
        <v>177</v>
      </c>
      <c r="E30" s="29" t="s">
        <v>121</v>
      </c>
      <c r="F30" s="29" t="s">
        <v>70</v>
      </c>
    </row>
    <row r="31" spans="2:6" ht="15.75" customHeight="1" x14ac:dyDescent="0.25">
      <c r="B31" s="31">
        <f>'119th'!A53</f>
        <v>80</v>
      </c>
      <c r="C31" s="27" t="s">
        <v>179</v>
      </c>
      <c r="D31" s="27" t="s">
        <v>177</v>
      </c>
      <c r="E31" s="29" t="s">
        <v>157</v>
      </c>
      <c r="F31" s="29" t="s">
        <v>70</v>
      </c>
    </row>
    <row r="32" spans="2:6" ht="15.75" customHeight="1" x14ac:dyDescent="0.25">
      <c r="B32" s="31">
        <f>'119th'!A56</f>
        <v>80</v>
      </c>
      <c r="C32" s="27" t="s">
        <v>73</v>
      </c>
      <c r="D32" s="27" t="s">
        <v>184</v>
      </c>
      <c r="E32" s="29" t="s">
        <v>174</v>
      </c>
      <c r="F32" s="29" t="s">
        <v>70</v>
      </c>
    </row>
    <row r="33" spans="2:6" ht="15.75" customHeight="1" x14ac:dyDescent="0.25">
      <c r="B33" s="31">
        <f>'119th'!A58</f>
        <v>80</v>
      </c>
      <c r="C33" s="27" t="s">
        <v>188</v>
      </c>
      <c r="D33" s="27" t="s">
        <v>187</v>
      </c>
      <c r="E33" s="29" t="s">
        <v>82</v>
      </c>
      <c r="F33" s="29" t="s">
        <v>70</v>
      </c>
    </row>
    <row r="34" spans="2:6" ht="15.75" customHeight="1" x14ac:dyDescent="0.25">
      <c r="B34" s="31">
        <f>'119th'!A59</f>
        <v>80</v>
      </c>
      <c r="C34" s="27" t="s">
        <v>190</v>
      </c>
      <c r="D34" s="27" t="s">
        <v>189</v>
      </c>
      <c r="E34" s="29" t="s">
        <v>134</v>
      </c>
      <c r="F34" s="29" t="s">
        <v>70</v>
      </c>
    </row>
    <row r="35" spans="2:6" ht="15.75" customHeight="1" x14ac:dyDescent="0.25">
      <c r="B35" s="31">
        <f>'119th'!A60</f>
        <v>80</v>
      </c>
      <c r="C35" s="27" t="s">
        <v>192</v>
      </c>
      <c r="D35" s="27" t="s">
        <v>191</v>
      </c>
      <c r="E35" s="29" t="s">
        <v>69</v>
      </c>
      <c r="F35" s="29" t="s">
        <v>70</v>
      </c>
    </row>
    <row r="36" spans="2:6" ht="15.75" customHeight="1" x14ac:dyDescent="0.25">
      <c r="B36" s="31">
        <f>'119th'!A10</f>
        <v>79.591836734693871</v>
      </c>
      <c r="C36" s="27" t="s">
        <v>76</v>
      </c>
      <c r="D36" s="27" t="s">
        <v>75</v>
      </c>
      <c r="E36" s="29" t="s">
        <v>77</v>
      </c>
      <c r="F36" s="29" t="s">
        <v>70</v>
      </c>
    </row>
    <row r="37" spans="2:6" ht="15.75" customHeight="1" x14ac:dyDescent="0.25">
      <c r="B37" s="31">
        <f>'119th'!A12</f>
        <v>79.591836734693871</v>
      </c>
      <c r="C37" s="27" t="s">
        <v>81</v>
      </c>
      <c r="D37" s="27" t="s">
        <v>80</v>
      </c>
      <c r="E37" s="29" t="s">
        <v>82</v>
      </c>
      <c r="F37" s="29" t="s">
        <v>70</v>
      </c>
    </row>
    <row r="38" spans="2:6" ht="15.75" customHeight="1" x14ac:dyDescent="0.25">
      <c r="B38" s="31">
        <f>'119th'!A15</f>
        <v>79.591836734693871</v>
      </c>
      <c r="C38" s="27" t="s">
        <v>91</v>
      </c>
      <c r="D38" s="27" t="s">
        <v>90</v>
      </c>
      <c r="E38" s="29" t="s">
        <v>92</v>
      </c>
      <c r="F38" s="29" t="s">
        <v>70</v>
      </c>
    </row>
    <row r="39" spans="2:6" ht="15.75" customHeight="1" x14ac:dyDescent="0.25">
      <c r="B39" s="31">
        <f>'119th'!A43</f>
        <v>79.591836734693871</v>
      </c>
      <c r="C39" s="27" t="s">
        <v>159</v>
      </c>
      <c r="D39" s="27" t="s">
        <v>158</v>
      </c>
      <c r="E39" s="29" t="s">
        <v>148</v>
      </c>
      <c r="F39" s="29" t="s">
        <v>70</v>
      </c>
    </row>
    <row r="40" spans="2:6" ht="15.75" customHeight="1" x14ac:dyDescent="0.25">
      <c r="B40" s="31">
        <f>'119th'!A49</f>
        <v>79.591836734693871</v>
      </c>
      <c r="C40" s="27" t="s">
        <v>172</v>
      </c>
      <c r="D40" s="27" t="s">
        <v>171</v>
      </c>
      <c r="E40" s="29" t="s">
        <v>106</v>
      </c>
      <c r="F40" s="29" t="s">
        <v>70</v>
      </c>
    </row>
    <row r="41" spans="2:6" ht="15.75" customHeight="1" x14ac:dyDescent="0.25">
      <c r="B41" s="31">
        <f>'119th'!A54</f>
        <v>79.591836734693871</v>
      </c>
      <c r="C41" s="27" t="s">
        <v>181</v>
      </c>
      <c r="D41" s="27" t="s">
        <v>180</v>
      </c>
      <c r="E41" s="29" t="s">
        <v>112</v>
      </c>
      <c r="F41" s="29" t="s">
        <v>70</v>
      </c>
    </row>
    <row r="42" spans="2:6" ht="15.75" customHeight="1" x14ac:dyDescent="0.25">
      <c r="B42" s="31">
        <f>'119th'!A24</f>
        <v>78.723404255319153</v>
      </c>
      <c r="C42" s="27" t="s">
        <v>114</v>
      </c>
      <c r="D42" s="27" t="s">
        <v>113</v>
      </c>
      <c r="E42" s="29" t="s">
        <v>115</v>
      </c>
      <c r="F42" s="29" t="s">
        <v>70</v>
      </c>
    </row>
    <row r="43" spans="2:6" ht="15.75" customHeight="1" x14ac:dyDescent="0.25">
      <c r="B43" s="31">
        <f>'119th'!A35</f>
        <v>78.723404255319153</v>
      </c>
      <c r="C43" s="27" t="s">
        <v>73</v>
      </c>
      <c r="D43" s="27" t="s">
        <v>139</v>
      </c>
      <c r="E43" s="29" t="s">
        <v>92</v>
      </c>
      <c r="F43" s="29" t="s">
        <v>70</v>
      </c>
    </row>
    <row r="44" spans="2:6" ht="15.75" customHeight="1" x14ac:dyDescent="0.25">
      <c r="B44" s="31">
        <f>'119th'!A40</f>
        <v>78.260869565217391</v>
      </c>
      <c r="C44" s="27" t="s">
        <v>150</v>
      </c>
      <c r="D44" s="27" t="s">
        <v>149</v>
      </c>
      <c r="E44" s="29" t="s">
        <v>151</v>
      </c>
      <c r="F44" s="29" t="s">
        <v>70</v>
      </c>
    </row>
    <row r="45" spans="2:6" ht="15.75" customHeight="1" x14ac:dyDescent="0.25">
      <c r="B45" s="31">
        <f>'119th'!A45</f>
        <v>78.260869565217391</v>
      </c>
      <c r="C45" s="27" t="s">
        <v>163</v>
      </c>
      <c r="D45" s="27" t="s">
        <v>162</v>
      </c>
      <c r="E45" s="29" t="s">
        <v>142</v>
      </c>
      <c r="F45" s="29" t="s">
        <v>70</v>
      </c>
    </row>
    <row r="46" spans="2:6" ht="15.75" customHeight="1" x14ac:dyDescent="0.25">
      <c r="B46" s="31">
        <f>'119th'!A18</f>
        <v>77.777777777777786</v>
      </c>
      <c r="C46" s="27" t="s">
        <v>100</v>
      </c>
      <c r="D46" s="27" t="s">
        <v>99</v>
      </c>
      <c r="E46" s="29" t="s">
        <v>79</v>
      </c>
      <c r="F46" s="29" t="s">
        <v>70</v>
      </c>
    </row>
    <row r="47" spans="2:6" ht="15.75" customHeight="1" x14ac:dyDescent="0.25">
      <c r="B47" s="31">
        <f>'119th'!A22</f>
        <v>77.777777777777786</v>
      </c>
      <c r="C47" s="27" t="s">
        <v>73</v>
      </c>
      <c r="D47" s="27" t="s">
        <v>108</v>
      </c>
      <c r="E47" s="29" t="s">
        <v>109</v>
      </c>
      <c r="F47" s="29" t="s">
        <v>70</v>
      </c>
    </row>
    <row r="48" spans="2:6" ht="15.75" customHeight="1" x14ac:dyDescent="0.25">
      <c r="B48" s="31">
        <f>'119th'!A47</f>
        <v>77.777777777777786</v>
      </c>
      <c r="C48" s="27" t="s">
        <v>168</v>
      </c>
      <c r="D48" s="27" t="s">
        <v>167</v>
      </c>
      <c r="E48" s="29" t="s">
        <v>151</v>
      </c>
      <c r="F48" s="29" t="s">
        <v>70</v>
      </c>
    </row>
    <row r="49" spans="2:6" ht="15.75" customHeight="1" x14ac:dyDescent="0.25">
      <c r="B49" s="31">
        <f>'119th'!A50</f>
        <v>77.777777777777786</v>
      </c>
      <c r="C49" s="27" t="s">
        <v>105</v>
      </c>
      <c r="D49" s="27" t="s">
        <v>173</v>
      </c>
      <c r="E49" s="29" t="s">
        <v>174</v>
      </c>
      <c r="F49" s="29" t="s">
        <v>70</v>
      </c>
    </row>
    <row r="50" spans="2:6" ht="15.75" customHeight="1" x14ac:dyDescent="0.25">
      <c r="B50" s="31">
        <f>'119th'!A21</f>
        <v>77.272727272727266</v>
      </c>
      <c r="C50" s="27" t="s">
        <v>85</v>
      </c>
      <c r="D50" s="27" t="s">
        <v>107</v>
      </c>
      <c r="E50" s="29" t="s">
        <v>98</v>
      </c>
      <c r="F50" s="29" t="s">
        <v>70</v>
      </c>
    </row>
    <row r="51" spans="2:6" ht="15.75" customHeight="1" x14ac:dyDescent="0.25">
      <c r="B51" s="31">
        <f>'119th'!A28</f>
        <v>77.272727272727266</v>
      </c>
      <c r="C51" s="27" t="s">
        <v>91</v>
      </c>
      <c r="D51" s="27" t="s">
        <v>124</v>
      </c>
      <c r="E51" s="29" t="s">
        <v>77</v>
      </c>
      <c r="F51" s="29" t="s">
        <v>70</v>
      </c>
    </row>
    <row r="52" spans="2:6" ht="15.75" customHeight="1" x14ac:dyDescent="0.25">
      <c r="B52" s="31">
        <f>'119th'!A41</f>
        <v>77.272727272727266</v>
      </c>
      <c r="C52" s="27" t="s">
        <v>153</v>
      </c>
      <c r="D52" s="27" t="s">
        <v>152</v>
      </c>
      <c r="E52" s="29" t="s">
        <v>154</v>
      </c>
      <c r="F52" s="29" t="s">
        <v>70</v>
      </c>
    </row>
    <row r="53" spans="2:6" ht="15.75" customHeight="1" x14ac:dyDescent="0.25">
      <c r="B53" s="31">
        <f>'119th'!A55</f>
        <v>77.272727272727266</v>
      </c>
      <c r="C53" s="27" t="s">
        <v>183</v>
      </c>
      <c r="D53" s="27" t="s">
        <v>182</v>
      </c>
      <c r="E53" s="29" t="s">
        <v>166</v>
      </c>
      <c r="F53" s="29" t="s">
        <v>70</v>
      </c>
    </row>
    <row r="54" spans="2:6" ht="15.75" customHeight="1" x14ac:dyDescent="0.25">
      <c r="B54" s="31">
        <f>'119th'!A57</f>
        <v>76.744186046511629</v>
      </c>
      <c r="C54" s="27" t="s">
        <v>186</v>
      </c>
      <c r="D54" s="27" t="s">
        <v>185</v>
      </c>
      <c r="E54" s="29" t="s">
        <v>86</v>
      </c>
      <c r="F54" s="29" t="s">
        <v>70</v>
      </c>
    </row>
    <row r="55" spans="2:6" ht="15.75" customHeight="1" x14ac:dyDescent="0.25">
      <c r="B55" s="31">
        <f>'119th'!A37</f>
        <v>75</v>
      </c>
      <c r="C55" s="27" t="s">
        <v>105</v>
      </c>
      <c r="D55" s="27" t="s">
        <v>143</v>
      </c>
      <c r="E55" s="29" t="s">
        <v>109</v>
      </c>
      <c r="F55" s="29" t="s">
        <v>70</v>
      </c>
    </row>
    <row r="56" spans="2:6" ht="15.75" customHeight="1" x14ac:dyDescent="0.25">
      <c r="B56" s="31">
        <f>'119th'!A16</f>
        <v>70</v>
      </c>
      <c r="C56" s="27" t="s">
        <v>94</v>
      </c>
      <c r="D56" s="27" t="s">
        <v>93</v>
      </c>
      <c r="E56" s="29" t="s">
        <v>95</v>
      </c>
      <c r="F56" s="29" t="s">
        <v>70</v>
      </c>
    </row>
    <row r="57" spans="2:6" ht="15.75" customHeight="1" x14ac:dyDescent="0.25">
      <c r="B57" s="31">
        <f>'119th'!A46</f>
        <v>52.380952380952387</v>
      </c>
      <c r="C57" s="27" t="s">
        <v>165</v>
      </c>
      <c r="D57" s="27" t="s">
        <v>164</v>
      </c>
      <c r="E57" s="29" t="s">
        <v>166</v>
      </c>
      <c r="F57" s="29" t="s">
        <v>70</v>
      </c>
    </row>
    <row r="58" spans="2:6" ht="15.75" customHeight="1" x14ac:dyDescent="0.25">
      <c r="B58" s="31">
        <f>'119th'!A61</f>
        <v>28.000000000000004</v>
      </c>
      <c r="C58" s="27" t="s">
        <v>194</v>
      </c>
      <c r="D58" s="27" t="s">
        <v>193</v>
      </c>
      <c r="E58" s="29" t="s">
        <v>95</v>
      </c>
      <c r="F58" s="29" t="s">
        <v>195</v>
      </c>
    </row>
    <row r="59" spans="2:6" ht="15.75" customHeight="1" x14ac:dyDescent="0.25">
      <c r="B59" s="31">
        <f>'119th'!A105</f>
        <v>26.666666666666668</v>
      </c>
      <c r="C59" s="27" t="s">
        <v>299</v>
      </c>
      <c r="D59" s="27" t="s">
        <v>298</v>
      </c>
      <c r="E59" s="29" t="s">
        <v>197</v>
      </c>
      <c r="F59" s="29" t="s">
        <v>201</v>
      </c>
    </row>
    <row r="60" spans="2:6" ht="15.75" customHeight="1" x14ac:dyDescent="0.25">
      <c r="B60" s="31">
        <f>'119th'!A68</f>
        <v>25</v>
      </c>
      <c r="C60" s="27" t="s">
        <v>213</v>
      </c>
      <c r="D60" s="27" t="s">
        <v>212</v>
      </c>
      <c r="E60" s="29" t="s">
        <v>214</v>
      </c>
      <c r="F60" s="29" t="s">
        <v>201</v>
      </c>
    </row>
    <row r="61" spans="2:6" ht="15.75" customHeight="1" x14ac:dyDescent="0.25">
      <c r="B61" s="31">
        <f>'119th'!A81</f>
        <v>24.489795918367346</v>
      </c>
      <c r="C61" s="27" t="s">
        <v>181</v>
      </c>
      <c r="D61" s="27" t="s">
        <v>244</v>
      </c>
      <c r="E61" s="29" t="s">
        <v>245</v>
      </c>
      <c r="F61" s="29" t="s">
        <v>201</v>
      </c>
    </row>
    <row r="62" spans="2:6" ht="15.75" customHeight="1" x14ac:dyDescent="0.25">
      <c r="B62" s="31">
        <f>'119th'!A84</f>
        <v>24.444444444444443</v>
      </c>
      <c r="C62" s="27" t="s">
        <v>251</v>
      </c>
      <c r="D62" s="27" t="s">
        <v>250</v>
      </c>
      <c r="E62" s="29" t="s">
        <v>252</v>
      </c>
      <c r="F62" s="29" t="s">
        <v>201</v>
      </c>
    </row>
    <row r="63" spans="2:6" ht="15.75" customHeight="1" x14ac:dyDescent="0.25">
      <c r="B63" s="31">
        <f>'119th'!A73</f>
        <v>24</v>
      </c>
      <c r="C63" s="27" t="s">
        <v>225</v>
      </c>
      <c r="D63" s="27" t="s">
        <v>224</v>
      </c>
      <c r="E63" s="29" t="s">
        <v>223</v>
      </c>
      <c r="F63" s="29" t="s">
        <v>201</v>
      </c>
    </row>
    <row r="64" spans="2:6" ht="15.75" customHeight="1" x14ac:dyDescent="0.25">
      <c r="B64" s="31">
        <f>'119th'!A77</f>
        <v>24</v>
      </c>
      <c r="C64" s="27" t="s">
        <v>234</v>
      </c>
      <c r="D64" s="27" t="s">
        <v>233</v>
      </c>
      <c r="E64" s="29" t="s">
        <v>235</v>
      </c>
      <c r="F64" s="29" t="s">
        <v>201</v>
      </c>
    </row>
    <row r="65" spans="2:6" ht="15.75" customHeight="1" x14ac:dyDescent="0.25">
      <c r="B65" s="31">
        <f>'119th'!A96</f>
        <v>24</v>
      </c>
      <c r="C65" s="27" t="s">
        <v>281</v>
      </c>
      <c r="D65" s="27" t="s">
        <v>280</v>
      </c>
      <c r="E65" s="29" t="s">
        <v>269</v>
      </c>
      <c r="F65" s="29" t="s">
        <v>201</v>
      </c>
    </row>
    <row r="66" spans="2:6" ht="15.75" customHeight="1" x14ac:dyDescent="0.25">
      <c r="B66" s="31">
        <f>'119th'!A78</f>
        <v>22.448979591836736</v>
      </c>
      <c r="C66" s="27" t="s">
        <v>237</v>
      </c>
      <c r="D66" s="27" t="s">
        <v>236</v>
      </c>
      <c r="E66" s="29" t="s">
        <v>238</v>
      </c>
      <c r="F66" s="29" t="s">
        <v>201</v>
      </c>
    </row>
    <row r="67" spans="2:6" ht="15.75" customHeight="1" x14ac:dyDescent="0.25">
      <c r="B67" s="31">
        <f>'119th'!A71</f>
        <v>22.222222222222221</v>
      </c>
      <c r="C67" s="27" t="s">
        <v>221</v>
      </c>
      <c r="D67" s="27" t="s">
        <v>220</v>
      </c>
      <c r="E67" s="29" t="s">
        <v>83</v>
      </c>
      <c r="F67" s="29" t="s">
        <v>201</v>
      </c>
    </row>
    <row r="68" spans="2:6" ht="15.75" customHeight="1" x14ac:dyDescent="0.25">
      <c r="B68" s="31">
        <f>'119th'!A89</f>
        <v>22.222222222222221</v>
      </c>
      <c r="C68" s="27" t="s">
        <v>264</v>
      </c>
      <c r="D68" s="27" t="s">
        <v>263</v>
      </c>
      <c r="E68" s="29" t="s">
        <v>217</v>
      </c>
      <c r="F68" s="29" t="s">
        <v>201</v>
      </c>
    </row>
    <row r="69" spans="2:6" ht="15.75" customHeight="1" x14ac:dyDescent="0.25">
      <c r="B69" s="31">
        <f>'119th'!A94</f>
        <v>22.222222222222221</v>
      </c>
      <c r="C69" s="27" t="s">
        <v>277</v>
      </c>
      <c r="D69" s="27" t="s">
        <v>276</v>
      </c>
      <c r="E69" s="29" t="s">
        <v>83</v>
      </c>
      <c r="F69" s="29" t="s">
        <v>201</v>
      </c>
    </row>
    <row r="70" spans="2:6" ht="15.75" customHeight="1" x14ac:dyDescent="0.25">
      <c r="B70" s="31">
        <f>'119th'!A100</f>
        <v>22.222222222222221</v>
      </c>
      <c r="C70" s="27" t="s">
        <v>289</v>
      </c>
      <c r="D70" s="27" t="s">
        <v>288</v>
      </c>
      <c r="E70" s="29" t="s">
        <v>272</v>
      </c>
      <c r="F70" s="29" t="s">
        <v>201</v>
      </c>
    </row>
    <row r="71" spans="2:6" ht="15.75" customHeight="1" x14ac:dyDescent="0.25">
      <c r="B71" s="31">
        <f>'119th'!A70</f>
        <v>22</v>
      </c>
      <c r="C71" s="27" t="s">
        <v>219</v>
      </c>
      <c r="D71" s="27" t="s">
        <v>218</v>
      </c>
      <c r="E71" s="29" t="s">
        <v>211</v>
      </c>
      <c r="F71" s="29" t="s">
        <v>201</v>
      </c>
    </row>
    <row r="72" spans="2:6" ht="15.75" customHeight="1" x14ac:dyDescent="0.25">
      <c r="B72" s="31">
        <f>'119th'!A82</f>
        <v>22</v>
      </c>
      <c r="C72" s="27" t="s">
        <v>247</v>
      </c>
      <c r="D72" s="27" t="s">
        <v>246</v>
      </c>
      <c r="E72" s="29" t="s">
        <v>229</v>
      </c>
      <c r="F72" s="29" t="s">
        <v>201</v>
      </c>
    </row>
    <row r="73" spans="2:6" ht="15.75" customHeight="1" x14ac:dyDescent="0.25">
      <c r="B73" s="31">
        <f>'119th'!A92</f>
        <v>22</v>
      </c>
      <c r="C73" s="27" t="s">
        <v>271</v>
      </c>
      <c r="D73" s="27" t="s">
        <v>270</v>
      </c>
      <c r="E73" s="29" t="s">
        <v>272</v>
      </c>
      <c r="F73" s="29" t="s">
        <v>201</v>
      </c>
    </row>
    <row r="74" spans="2:6" ht="15.75" customHeight="1" x14ac:dyDescent="0.25">
      <c r="B74" s="31">
        <f>'119th'!A93</f>
        <v>22</v>
      </c>
      <c r="C74" s="27" t="s">
        <v>274</v>
      </c>
      <c r="D74" s="27" t="s">
        <v>273</v>
      </c>
      <c r="E74" s="29" t="s">
        <v>275</v>
      </c>
      <c r="F74" s="29" t="s">
        <v>201</v>
      </c>
    </row>
    <row r="75" spans="2:6" ht="15.75" customHeight="1" x14ac:dyDescent="0.25">
      <c r="B75" s="31">
        <f>'119th'!A98</f>
        <v>22</v>
      </c>
      <c r="C75" s="27" t="s">
        <v>285</v>
      </c>
      <c r="D75" s="27" t="s">
        <v>284</v>
      </c>
      <c r="E75" s="29" t="s">
        <v>235</v>
      </c>
      <c r="F75" s="29" t="s">
        <v>201</v>
      </c>
    </row>
    <row r="76" spans="2:6" ht="15.75" customHeight="1" x14ac:dyDescent="0.25">
      <c r="B76" s="31">
        <f>'119th'!A106</f>
        <v>22</v>
      </c>
      <c r="C76" s="27" t="s">
        <v>301</v>
      </c>
      <c r="D76" s="27" t="s">
        <v>300</v>
      </c>
      <c r="E76" s="29" t="s">
        <v>275</v>
      </c>
      <c r="F76" s="29" t="s">
        <v>201</v>
      </c>
    </row>
    <row r="77" spans="2:6" ht="15.75" customHeight="1" x14ac:dyDescent="0.25">
      <c r="B77" s="31">
        <f>'119th'!A101</f>
        <v>21.739130434782609</v>
      </c>
      <c r="C77" s="27" t="s">
        <v>291</v>
      </c>
      <c r="D77" s="27" t="s">
        <v>290</v>
      </c>
      <c r="E77" s="29" t="s">
        <v>200</v>
      </c>
      <c r="F77" s="29" t="s">
        <v>201</v>
      </c>
    </row>
    <row r="78" spans="2:6" ht="15.75" customHeight="1" x14ac:dyDescent="0.25">
      <c r="B78" s="31">
        <f>'119th'!A72</f>
        <v>20.833333333333336</v>
      </c>
      <c r="C78" s="27" t="s">
        <v>203</v>
      </c>
      <c r="D78" s="27" t="s">
        <v>222</v>
      </c>
      <c r="E78" s="29" t="s">
        <v>223</v>
      </c>
      <c r="F78" s="29" t="s">
        <v>201</v>
      </c>
    </row>
    <row r="79" spans="2:6" ht="15.75" customHeight="1" x14ac:dyDescent="0.25">
      <c r="B79" s="31">
        <f>'119th'!A107</f>
        <v>20.833333333333336</v>
      </c>
      <c r="C79" s="27" t="s">
        <v>136</v>
      </c>
      <c r="D79" s="27" t="s">
        <v>302</v>
      </c>
      <c r="E79" s="29" t="s">
        <v>260</v>
      </c>
      <c r="F79" s="29" t="s">
        <v>201</v>
      </c>
    </row>
    <row r="80" spans="2:6" ht="15.75" customHeight="1" x14ac:dyDescent="0.25">
      <c r="B80" s="31">
        <f>'119th'!A67</f>
        <v>20.408163265306122</v>
      </c>
      <c r="C80" s="27" t="s">
        <v>165</v>
      </c>
      <c r="D80" s="27" t="s">
        <v>210</v>
      </c>
      <c r="E80" s="29" t="s">
        <v>211</v>
      </c>
      <c r="F80" s="29" t="s">
        <v>201</v>
      </c>
    </row>
    <row r="81" spans="2:6" ht="18.75" customHeight="1" x14ac:dyDescent="0.25">
      <c r="B81" s="31">
        <f>'119th'!A90</f>
        <v>20.408163265306122</v>
      </c>
      <c r="C81" s="27" t="s">
        <v>130</v>
      </c>
      <c r="D81" s="27" t="s">
        <v>265</v>
      </c>
      <c r="E81" s="29" t="s">
        <v>266</v>
      </c>
      <c r="F81" s="29" t="s">
        <v>201</v>
      </c>
    </row>
    <row r="82" spans="2:6" ht="18" customHeight="1" x14ac:dyDescent="0.25">
      <c r="B82" s="31">
        <f>'119th'!A102</f>
        <v>20.408163265306122</v>
      </c>
      <c r="C82" s="27" t="s">
        <v>293</v>
      </c>
      <c r="D82" s="27" t="s">
        <v>292</v>
      </c>
      <c r="E82" s="29" t="s">
        <v>245</v>
      </c>
      <c r="F82" s="29" t="s">
        <v>201</v>
      </c>
    </row>
    <row r="83" spans="2:6" ht="15.75" customHeight="1" x14ac:dyDescent="0.25">
      <c r="B83" s="31">
        <f>'119th'!A62</f>
        <v>20</v>
      </c>
      <c r="C83" s="27" t="s">
        <v>161</v>
      </c>
      <c r="D83" s="27" t="s">
        <v>196</v>
      </c>
      <c r="E83" s="29" t="s">
        <v>197</v>
      </c>
      <c r="F83" s="29" t="s">
        <v>195</v>
      </c>
    </row>
    <row r="84" spans="2:6" ht="15.75" customHeight="1" x14ac:dyDescent="0.25">
      <c r="B84" s="31">
        <f>'119th'!A63</f>
        <v>20</v>
      </c>
      <c r="C84" s="27" t="s">
        <v>199</v>
      </c>
      <c r="D84" s="27" t="s">
        <v>198</v>
      </c>
      <c r="E84" s="29" t="s">
        <v>200</v>
      </c>
      <c r="F84" s="29" t="s">
        <v>201</v>
      </c>
    </row>
    <row r="85" spans="2:6" ht="17.25" customHeight="1" x14ac:dyDescent="0.25">
      <c r="B85" s="31">
        <f>'119th'!A64</f>
        <v>20</v>
      </c>
      <c r="C85" s="27" t="s">
        <v>203</v>
      </c>
      <c r="D85" s="27" t="s">
        <v>202</v>
      </c>
      <c r="E85" s="29" t="s">
        <v>137</v>
      </c>
      <c r="F85" s="29" t="s">
        <v>201</v>
      </c>
    </row>
    <row r="86" spans="2:6" ht="15.75" customHeight="1" x14ac:dyDescent="0.25">
      <c r="B86" s="31">
        <f>'119th'!A65</f>
        <v>20</v>
      </c>
      <c r="C86" s="27" t="s">
        <v>205</v>
      </c>
      <c r="D86" s="27" t="s">
        <v>204</v>
      </c>
      <c r="E86" s="29" t="s">
        <v>206</v>
      </c>
      <c r="F86" s="29" t="s">
        <v>201</v>
      </c>
    </row>
    <row r="87" spans="2:6" ht="15.75" customHeight="1" x14ac:dyDescent="0.25">
      <c r="B87" s="31">
        <f>'119th'!A66</f>
        <v>20</v>
      </c>
      <c r="C87" s="27" t="s">
        <v>208</v>
      </c>
      <c r="D87" s="27" t="s">
        <v>207</v>
      </c>
      <c r="E87" s="29" t="s">
        <v>209</v>
      </c>
      <c r="F87" s="29" t="s">
        <v>201</v>
      </c>
    </row>
    <row r="88" spans="2:6" ht="15.75" customHeight="1" x14ac:dyDescent="0.25">
      <c r="B88" s="31">
        <f>'119th'!A69</f>
        <v>20</v>
      </c>
      <c r="C88" s="27" t="s">
        <v>216</v>
      </c>
      <c r="D88" s="27" t="s">
        <v>215</v>
      </c>
      <c r="E88" s="29" t="s">
        <v>217</v>
      </c>
      <c r="F88" s="29" t="s">
        <v>201</v>
      </c>
    </row>
    <row r="89" spans="2:6" ht="15.75" customHeight="1" x14ac:dyDescent="0.25">
      <c r="B89" s="31">
        <f>'119th'!A75</f>
        <v>20</v>
      </c>
      <c r="C89" s="27" t="s">
        <v>228</v>
      </c>
      <c r="D89" s="27" t="s">
        <v>227</v>
      </c>
      <c r="E89" s="29" t="s">
        <v>229</v>
      </c>
      <c r="F89" s="29" t="s">
        <v>201</v>
      </c>
    </row>
    <row r="90" spans="2:6" ht="15.75" customHeight="1" x14ac:dyDescent="0.25">
      <c r="B90" s="31">
        <f>'119th'!A76</f>
        <v>20</v>
      </c>
      <c r="C90" s="27" t="s">
        <v>231</v>
      </c>
      <c r="D90" s="27" t="s">
        <v>230</v>
      </c>
      <c r="E90" s="29" t="s">
        <v>232</v>
      </c>
      <c r="F90" s="29" t="s">
        <v>201</v>
      </c>
    </row>
    <row r="91" spans="2:6" ht="15.75" customHeight="1" x14ac:dyDescent="0.25">
      <c r="B91" s="31">
        <f>'119th'!A79</f>
        <v>20</v>
      </c>
      <c r="C91" s="27" t="s">
        <v>240</v>
      </c>
      <c r="D91" s="27" t="s">
        <v>239</v>
      </c>
      <c r="E91" s="29" t="s">
        <v>206</v>
      </c>
      <c r="F91" s="29" t="s">
        <v>201</v>
      </c>
    </row>
    <row r="92" spans="2:6" ht="15.75" customHeight="1" x14ac:dyDescent="0.25">
      <c r="B92" s="31">
        <f>'119th'!A80</f>
        <v>20</v>
      </c>
      <c r="C92" s="27" t="s">
        <v>242</v>
      </c>
      <c r="D92" s="27" t="s">
        <v>241</v>
      </c>
      <c r="E92" s="29" t="s">
        <v>243</v>
      </c>
      <c r="F92" s="29" t="s">
        <v>201</v>
      </c>
    </row>
    <row r="93" spans="2:6" ht="15.75" customHeight="1" x14ac:dyDescent="0.25">
      <c r="B93" s="31">
        <f>'119th'!A83</f>
        <v>20</v>
      </c>
      <c r="C93" s="27" t="s">
        <v>249</v>
      </c>
      <c r="D93" s="27" t="s">
        <v>248</v>
      </c>
      <c r="E93" s="29" t="s">
        <v>214</v>
      </c>
      <c r="F93" s="29" t="s">
        <v>201</v>
      </c>
    </row>
    <row r="94" spans="2:6" ht="15.75" customHeight="1" x14ac:dyDescent="0.25">
      <c r="B94" s="31">
        <f>'119th'!A85</f>
        <v>20</v>
      </c>
      <c r="C94" s="27" t="s">
        <v>254</v>
      </c>
      <c r="D94" s="27" t="s">
        <v>253</v>
      </c>
      <c r="E94" s="29" t="s">
        <v>238</v>
      </c>
      <c r="F94" s="29" t="s">
        <v>201</v>
      </c>
    </row>
    <row r="95" spans="2:6" ht="15.75" customHeight="1" x14ac:dyDescent="0.25">
      <c r="B95" s="31">
        <f>'119th'!A86</f>
        <v>20</v>
      </c>
      <c r="C95" s="27" t="s">
        <v>256</v>
      </c>
      <c r="D95" s="27" t="s">
        <v>255</v>
      </c>
      <c r="E95" s="29" t="s">
        <v>257</v>
      </c>
      <c r="F95" s="29" t="s">
        <v>201</v>
      </c>
    </row>
    <row r="96" spans="2:6" ht="15.75" customHeight="1" x14ac:dyDescent="0.25">
      <c r="B96" s="31">
        <f>'119th'!A87</f>
        <v>20</v>
      </c>
      <c r="C96" s="27" t="s">
        <v>259</v>
      </c>
      <c r="D96" s="27" t="s">
        <v>258</v>
      </c>
      <c r="E96" s="29" t="s">
        <v>260</v>
      </c>
      <c r="F96" s="29" t="s">
        <v>201</v>
      </c>
    </row>
    <row r="97" spans="2:6" ht="15.75" customHeight="1" x14ac:dyDescent="0.25">
      <c r="B97" s="31">
        <f>'119th'!A88</f>
        <v>20</v>
      </c>
      <c r="C97" s="27" t="s">
        <v>262</v>
      </c>
      <c r="D97" s="27" t="s">
        <v>261</v>
      </c>
      <c r="E97" s="29" t="s">
        <v>209</v>
      </c>
      <c r="F97" s="29" t="s">
        <v>201</v>
      </c>
    </row>
    <row r="98" spans="2:6" ht="15.75" customHeight="1" x14ac:dyDescent="0.25">
      <c r="B98" s="31">
        <f>'119th'!A91</f>
        <v>20</v>
      </c>
      <c r="C98" s="27" t="s">
        <v>268</v>
      </c>
      <c r="D98" s="27" t="s">
        <v>267</v>
      </c>
      <c r="E98" s="29" t="s">
        <v>269</v>
      </c>
      <c r="F98" s="29" t="s">
        <v>201</v>
      </c>
    </row>
    <row r="99" spans="2:6" ht="15.75" customHeight="1" x14ac:dyDescent="0.25">
      <c r="B99" s="31">
        <f>'119th'!A95</f>
        <v>20</v>
      </c>
      <c r="C99" s="27" t="s">
        <v>279</v>
      </c>
      <c r="D99" s="27" t="s">
        <v>278</v>
      </c>
      <c r="E99" s="29" t="s">
        <v>243</v>
      </c>
      <c r="F99" s="29" t="s">
        <v>201</v>
      </c>
    </row>
    <row r="100" spans="2:6" ht="15.75" customHeight="1" x14ac:dyDescent="0.25">
      <c r="B100" s="31">
        <f>'119th'!A97</f>
        <v>20</v>
      </c>
      <c r="C100" s="27" t="s">
        <v>283</v>
      </c>
      <c r="D100" s="27" t="s">
        <v>282</v>
      </c>
      <c r="E100" s="29" t="s">
        <v>232</v>
      </c>
      <c r="F100" s="29" t="s">
        <v>201</v>
      </c>
    </row>
    <row r="101" spans="2:6" ht="15.75" customHeight="1" x14ac:dyDescent="0.25">
      <c r="B101" s="31">
        <f>'119th'!A99</f>
        <v>20</v>
      </c>
      <c r="C101" s="27" t="s">
        <v>287</v>
      </c>
      <c r="D101" s="27" t="s">
        <v>286</v>
      </c>
      <c r="E101" s="29" t="s">
        <v>252</v>
      </c>
      <c r="F101" s="29" t="s">
        <v>201</v>
      </c>
    </row>
    <row r="102" spans="2:6" ht="15.75" customHeight="1" x14ac:dyDescent="0.25">
      <c r="B102" s="31">
        <f>'119th'!A103</f>
        <v>20</v>
      </c>
      <c r="C102" s="27" t="s">
        <v>295</v>
      </c>
      <c r="D102" s="27" t="s">
        <v>294</v>
      </c>
      <c r="E102" s="29" t="s">
        <v>266</v>
      </c>
      <c r="F102" s="29" t="s">
        <v>201</v>
      </c>
    </row>
    <row r="103" spans="2:6" ht="15.75" customHeight="1" x14ac:dyDescent="0.25">
      <c r="B103" s="31">
        <f>'119th'!A104</f>
        <v>20</v>
      </c>
      <c r="C103" s="27" t="s">
        <v>297</v>
      </c>
      <c r="D103" s="27" t="s">
        <v>296</v>
      </c>
      <c r="E103" s="29" t="s">
        <v>257</v>
      </c>
      <c r="F103" s="29" t="s">
        <v>201</v>
      </c>
    </row>
    <row r="104" spans="2:6" ht="15.75" customHeight="1" x14ac:dyDescent="0.25">
      <c r="B104" s="31">
        <f>'119th'!A74</f>
        <v>2.9411764705882351</v>
      </c>
      <c r="C104" s="27" t="s">
        <v>73</v>
      </c>
      <c r="D104" s="27" t="s">
        <v>226</v>
      </c>
      <c r="E104" s="29" t="s">
        <v>154</v>
      </c>
      <c r="F104" s="29" t="s">
        <v>201</v>
      </c>
    </row>
    <row r="105" spans="2:6" ht="15.75" customHeight="1" x14ac:dyDescent="0.25"/>
    <row r="106" spans="2:6" ht="15.75" customHeight="1" x14ac:dyDescent="0.25"/>
    <row r="107" spans="2:6" ht="15.75" customHeight="1" x14ac:dyDescent="0.25"/>
    <row r="108" spans="2:6" ht="15.75" customHeight="1" x14ac:dyDescent="0.25"/>
    <row r="109" spans="2:6" ht="15.75" customHeight="1" x14ac:dyDescent="0.25"/>
    <row r="110" spans="2:6" ht="15.75" customHeight="1" x14ac:dyDescent="0.25"/>
    <row r="111" spans="2:6" ht="15.75" customHeight="1" x14ac:dyDescent="0.25"/>
    <row r="112" spans="2:6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</sheetData>
  <sortState xmlns:xlrd2="http://schemas.microsoft.com/office/spreadsheetml/2017/richdata2" ref="B5:F104">
    <sortCondition descending="1" ref="B5:B104"/>
  </sortState>
  <mergeCells count="4">
    <mergeCell ref="B3:B4"/>
    <mergeCell ref="E3:E4"/>
    <mergeCell ref="F3:F4"/>
    <mergeCell ref="C3:D3"/>
  </mergeCells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2A3F6-52C1-4164-95E3-F4402D718B4E}">
  <dimension ref="A2:A39"/>
  <sheetViews>
    <sheetView workbookViewId="0">
      <selection activeCell="G27" sqref="G27"/>
    </sheetView>
  </sheetViews>
  <sheetFormatPr defaultRowHeight="15" x14ac:dyDescent="0.25"/>
  <cols>
    <col min="1" max="16384" width="9.140625" style="34"/>
  </cols>
  <sheetData>
    <row r="2" spans="1:1" x14ac:dyDescent="0.25">
      <c r="A2" s="34" t="s">
        <v>358</v>
      </c>
    </row>
    <row r="4" spans="1:1" x14ac:dyDescent="0.25">
      <c r="A4" s="34" t="s">
        <v>359</v>
      </c>
    </row>
    <row r="5" spans="1:1" x14ac:dyDescent="0.25">
      <c r="A5" s="34" t="s">
        <v>360</v>
      </c>
    </row>
    <row r="6" spans="1:1" x14ac:dyDescent="0.25">
      <c r="A6" s="34" t="s">
        <v>361</v>
      </c>
    </row>
    <row r="7" spans="1:1" x14ac:dyDescent="0.25">
      <c r="A7" s="34" t="s">
        <v>362</v>
      </c>
    </row>
    <row r="9" spans="1:1" x14ac:dyDescent="0.25">
      <c r="A9" s="34" t="s">
        <v>363</v>
      </c>
    </row>
    <row r="10" spans="1:1" x14ac:dyDescent="0.25">
      <c r="A10" s="34" t="s">
        <v>364</v>
      </c>
    </row>
    <row r="11" spans="1:1" x14ac:dyDescent="0.25">
      <c r="A11" s="34" t="s">
        <v>365</v>
      </c>
    </row>
    <row r="12" spans="1:1" x14ac:dyDescent="0.25">
      <c r="A12" s="34" t="s">
        <v>366</v>
      </c>
    </row>
    <row r="13" spans="1:1" x14ac:dyDescent="0.25">
      <c r="A13" s="34" t="s">
        <v>367</v>
      </c>
    </row>
    <row r="15" spans="1:1" x14ac:dyDescent="0.25">
      <c r="A15" s="34" t="s">
        <v>368</v>
      </c>
    </row>
    <row r="16" spans="1:1" x14ac:dyDescent="0.25">
      <c r="A16" s="34" t="s">
        <v>369</v>
      </c>
    </row>
    <row r="17" spans="1:1" x14ac:dyDescent="0.25">
      <c r="A17" s="34" t="s">
        <v>370</v>
      </c>
    </row>
    <row r="19" spans="1:1" x14ac:dyDescent="0.25">
      <c r="A19" s="34" t="s">
        <v>371</v>
      </c>
    </row>
    <row r="20" spans="1:1" x14ac:dyDescent="0.25">
      <c r="A20" s="34" t="s">
        <v>372</v>
      </c>
    </row>
    <row r="21" spans="1:1" x14ac:dyDescent="0.25">
      <c r="A21" s="34" t="s">
        <v>373</v>
      </c>
    </row>
    <row r="22" spans="1:1" x14ac:dyDescent="0.25">
      <c r="A22" s="34" t="s">
        <v>374</v>
      </c>
    </row>
    <row r="23" spans="1:1" x14ac:dyDescent="0.25">
      <c r="A23" s="34" t="s">
        <v>375</v>
      </c>
    </row>
    <row r="24" spans="1:1" x14ac:dyDescent="0.25">
      <c r="A24" s="34" t="s">
        <v>376</v>
      </c>
    </row>
    <row r="26" spans="1:1" x14ac:dyDescent="0.25">
      <c r="A26" s="34" t="s">
        <v>377</v>
      </c>
    </row>
    <row r="27" spans="1:1" x14ac:dyDescent="0.25">
      <c r="A27" s="34" t="s">
        <v>378</v>
      </c>
    </row>
    <row r="28" spans="1:1" x14ac:dyDescent="0.25">
      <c r="A28" s="34" t="s">
        <v>379</v>
      </c>
    </row>
    <row r="29" spans="1:1" x14ac:dyDescent="0.25">
      <c r="A29" s="34" t="s">
        <v>380</v>
      </c>
    </row>
    <row r="30" spans="1:1" x14ac:dyDescent="0.25">
      <c r="A30" s="34" t="s">
        <v>381</v>
      </c>
    </row>
    <row r="32" spans="1:1" x14ac:dyDescent="0.25">
      <c r="A32" s="34" t="s">
        <v>382</v>
      </c>
    </row>
    <row r="33" spans="1:1" x14ac:dyDescent="0.25">
      <c r="A33" s="34" t="s">
        <v>383</v>
      </c>
    </row>
    <row r="35" spans="1:1" x14ac:dyDescent="0.25">
      <c r="A35" s="34" t="s">
        <v>384</v>
      </c>
    </row>
    <row r="36" spans="1:1" x14ac:dyDescent="0.25">
      <c r="A36" s="34" t="s">
        <v>385</v>
      </c>
    </row>
    <row r="38" spans="1:1" x14ac:dyDescent="0.25">
      <c r="A38" s="34" t="s">
        <v>386</v>
      </c>
    </row>
    <row r="39" spans="1:1" x14ac:dyDescent="0.25">
      <c r="A39" s="34" t="s">
        <v>387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119th</vt:lpstr>
      <vt:lpstr>Sorted Scores</vt:lpstr>
      <vt:lpstr>Scores Displayed November 2025</vt:lpstr>
      <vt:lpstr>Scorecard Manual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Montgomery</dc:creator>
  <cp:lastModifiedBy>Jason Montgomery</cp:lastModifiedBy>
  <cp:lastPrinted>2025-11-20T19:37:31Z</cp:lastPrinted>
  <dcterms:created xsi:type="dcterms:W3CDTF">2021-06-14T14:32:07Z</dcterms:created>
  <dcterms:modified xsi:type="dcterms:W3CDTF">2025-11-20T19:40:18Z</dcterms:modified>
</cp:coreProperties>
</file>